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5600" windowHeight="11660" tabRatio="599" activeTab="0"/>
  </bookViews>
  <sheets>
    <sheet name="врачебные посещения по ОМС" sheetId="1" r:id="rId1"/>
  </sheets>
  <externalReferences>
    <externalReference r:id="rId4"/>
  </externalReferences>
  <definedNames>
    <definedName name="_xlnm.Print_Area" localSheetId="0">'врачебные посещения по ОМС'!$A$2:$N$71</definedName>
  </definedNames>
  <calcPr fullCalcOnLoad="1"/>
</workbook>
</file>

<file path=xl/sharedStrings.xml><?xml version="1.0" encoding="utf-8"?>
<sst xmlns="http://schemas.openxmlformats.org/spreadsheetml/2006/main" count="57" uniqueCount="57">
  <si>
    <t>всего</t>
  </si>
  <si>
    <t>кардиология</t>
  </si>
  <si>
    <t>ревматология</t>
  </si>
  <si>
    <t>ГЭО</t>
  </si>
  <si>
    <t>пульм.</t>
  </si>
  <si>
    <t>эндокрин.</t>
  </si>
  <si>
    <t>нефрология</t>
  </si>
  <si>
    <t>гематология</t>
  </si>
  <si>
    <t>аллергология</t>
  </si>
  <si>
    <t>педиатрия</t>
  </si>
  <si>
    <t>терапия</t>
  </si>
  <si>
    <t>инфекц.болезни</t>
  </si>
  <si>
    <t>травм-ортоп.</t>
  </si>
  <si>
    <t>урология</t>
  </si>
  <si>
    <t>нейрохирургия</t>
  </si>
  <si>
    <t>чел.-лиц.хир.</t>
  </si>
  <si>
    <t>хир(общ)</t>
  </si>
  <si>
    <t>стоматология</t>
  </si>
  <si>
    <t>онкология</t>
  </si>
  <si>
    <t>акуш-гинек.</t>
  </si>
  <si>
    <t>отолар.</t>
  </si>
  <si>
    <t>офтальм.</t>
  </si>
  <si>
    <t>неврология</t>
  </si>
  <si>
    <t>дермат.</t>
  </si>
  <si>
    <t>ВСЕГО</t>
  </si>
  <si>
    <t xml:space="preserve">Социально-значимые виды помощи </t>
  </si>
  <si>
    <t>наркология</t>
  </si>
  <si>
    <t>психиатрия</t>
  </si>
  <si>
    <t>фтизиатрия</t>
  </si>
  <si>
    <t>венерология</t>
  </si>
  <si>
    <t>итого</t>
  </si>
  <si>
    <t xml:space="preserve">               Председатель комиссии               </t>
  </si>
  <si>
    <t xml:space="preserve">               Зам.председателя комиссии </t>
  </si>
  <si>
    <t xml:space="preserve">               Члены комисии</t>
  </si>
  <si>
    <t xml:space="preserve">              Главный врач    </t>
  </si>
  <si>
    <t>всего по соц-значимым</t>
  </si>
  <si>
    <t>специальности</t>
  </si>
  <si>
    <t xml:space="preserve"> </t>
  </si>
  <si>
    <t>Приемное отд.</t>
  </si>
  <si>
    <t>обращения по заболеванию (2 и более посещений в 1 обращении)</t>
  </si>
  <si>
    <t>в т.ч. диспансеризация и комплексные осмотры</t>
  </si>
  <si>
    <t>проверка</t>
  </si>
  <si>
    <t>ВЗР</t>
  </si>
  <si>
    <t>ДЕТ</t>
  </si>
  <si>
    <t>гериатрия</t>
  </si>
  <si>
    <t>диспансеризация  2 этап</t>
  </si>
  <si>
    <t>неотложная помощь во врачебных отд.неотложной помощи</t>
  </si>
  <si>
    <t>ВОП</t>
  </si>
  <si>
    <t>центр здоровья</t>
  </si>
  <si>
    <t>сурдолог</t>
  </si>
  <si>
    <t>из всего 
неотложная помощь</t>
  </si>
  <si>
    <t>в т.ч. Профилактические цели
 и разовые по заболеванию</t>
  </si>
  <si>
    <t>ВСЕГО ПОСЕЩЕНИЙ</t>
  </si>
  <si>
    <t>Объемы оказания бесплатной медицинской помощи на 2019 год. Объемы врачебной 
амбулаторно-поликлинической помощи.</t>
  </si>
  <si>
    <t>всего с проф.целями</t>
  </si>
  <si>
    <t>в т.ч. диспансерное
 наблюдение</t>
  </si>
  <si>
    <t>в т.ч.проф.
целями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</si>
</sst>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р_._-;\-* #,##0_р_._-;_-* &quot;-&quot;_р_._-;_-@_-"/>
    <numFmt numFmtId="165" formatCode="_-* #,##0.00_р_._-;\-* #,##0.00_р_._-;_-* &quot;-&quot;??_р_._-;_-@_-"/>
    <numFmt numFmtId="166" formatCode="_-* #,##0.0_р_._-;\-* #,##0.0_р_._-;_-* &quot;-&quot;_р_._-;_-@_-"/>
    <numFmt numFmtId="167" formatCode="_-* #,##0_р_._-;\-* #,##0_р_._-;_-* &quot;-&quot;??_р_._-;_-@_-"/>
  </numFmts>
  <fonts count="55">
    <font>
      <sz val="10"/>
      <name val="Arial Cyr"/>
      <family val="0"/>
    </font>
    <font>
      <sz val="12"/>
      <color indexed="8"/>
      <name val="Calibri"/>
      <family val="2"/>
    </font>
    <font>
      <sz val="8"/>
      <name val="Arial Cyr"/>
      <family val="2"/>
    </font>
    <font>
      <sz val="14"/>
      <name val="Arial Cyr"/>
      <family val="2"/>
    </font>
    <font>
      <i/>
      <u val="single"/>
      <sz val="14"/>
      <name val="Arial Cyr"/>
      <family val="2"/>
    </font>
    <font>
      <i/>
      <sz val="9"/>
      <name val="Arial Cyr"/>
      <family val="2"/>
    </font>
    <font>
      <sz val="8"/>
      <color indexed="9"/>
      <name val="Arial Cyr"/>
      <family val="2"/>
    </font>
    <font>
      <sz val="10"/>
      <color indexed="9"/>
      <name val="Arial Cyr"/>
      <family val="2"/>
    </font>
    <font>
      <sz val="9"/>
      <color indexed="9"/>
      <name val="Arial Cyr"/>
      <family val="2"/>
    </font>
    <font>
      <sz val="11"/>
      <color indexed="9"/>
      <name val="Arial Cyr"/>
      <family val="2"/>
    </font>
    <font>
      <sz val="11"/>
      <color indexed="9"/>
      <name val="Times New Roman Cyr"/>
      <family val="1"/>
    </font>
    <font>
      <i/>
      <sz val="8"/>
      <name val="Arial Cyr"/>
      <family val="2"/>
    </font>
    <font>
      <b/>
      <i/>
      <sz val="16"/>
      <name val="Arial Cyr"/>
      <family val="0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4"/>
      <name val="Times New Roman"/>
      <family val="1"/>
    </font>
    <font>
      <i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46" fillId="0" borderId="7" applyNumberFormat="0" applyFill="0" applyAlignment="0" applyProtection="0"/>
    <xf numFmtId="0" fontId="47" fillId="29" borderId="8" applyNumberFormat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2" fillId="33" borderId="10" xfId="0" applyFont="1" applyFill="1" applyBorder="1" applyAlignment="1" applyProtection="1">
      <alignment/>
      <protection/>
    </xf>
    <xf numFmtId="164" fontId="11" fillId="33" borderId="10" xfId="59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 locked="0"/>
    </xf>
    <xf numFmtId="164" fontId="0" fillId="33" borderId="10" xfId="59" applyFont="1" applyFill="1" applyBorder="1" applyAlignment="1" applyProtection="1">
      <alignment/>
      <protection locked="0"/>
    </xf>
    <xf numFmtId="166" fontId="0" fillId="33" borderId="10" xfId="0" applyNumberFormat="1" applyFont="1" applyFill="1" applyBorder="1" applyAlignment="1" applyProtection="1">
      <alignment/>
      <protection locked="0"/>
    </xf>
    <xf numFmtId="165" fontId="0" fillId="33" borderId="10" xfId="58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7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/>
      <protection locked="0"/>
    </xf>
    <xf numFmtId="164" fontId="0" fillId="33" borderId="0" xfId="59" applyFont="1" applyFill="1" applyBorder="1" applyAlignment="1" applyProtection="1">
      <alignment/>
      <protection locked="0"/>
    </xf>
    <xf numFmtId="164" fontId="4" fillId="33" borderId="0" xfId="59" applyFont="1" applyFill="1" applyBorder="1" applyAlignment="1" applyProtection="1">
      <alignment/>
      <protection locked="0"/>
    </xf>
    <xf numFmtId="165" fontId="0" fillId="33" borderId="0" xfId="58" applyFont="1" applyFill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 locked="0"/>
    </xf>
    <xf numFmtId="164" fontId="2" fillId="33" borderId="0" xfId="59" applyFont="1" applyFill="1" applyBorder="1" applyAlignment="1" applyProtection="1">
      <alignment/>
      <protection locked="0"/>
    </xf>
    <xf numFmtId="0" fontId="6" fillId="33" borderId="14" xfId="0" applyFont="1" applyFill="1" applyBorder="1" applyAlignment="1" applyProtection="1">
      <alignment/>
      <protection locked="0"/>
    </xf>
    <xf numFmtId="0" fontId="0" fillId="33" borderId="15" xfId="0" applyFont="1" applyFill="1" applyBorder="1" applyAlignment="1" applyProtection="1">
      <alignment/>
      <protection locked="0"/>
    </xf>
    <xf numFmtId="0" fontId="0" fillId="33" borderId="14" xfId="0" applyFont="1" applyFill="1" applyBorder="1" applyAlignment="1" applyProtection="1">
      <alignment/>
      <protection locked="0"/>
    </xf>
    <xf numFmtId="0" fontId="6" fillId="33" borderId="16" xfId="0" applyFont="1" applyFill="1" applyBorder="1" applyAlignment="1" applyProtection="1">
      <alignment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5" fillId="33" borderId="17" xfId="0" applyFont="1" applyFill="1" applyBorder="1" applyAlignment="1" applyProtection="1">
      <alignment wrapText="1"/>
      <protection locked="0"/>
    </xf>
    <xf numFmtId="164" fontId="5" fillId="33" borderId="0" xfId="59" applyFont="1" applyFill="1" applyBorder="1" applyAlignment="1" applyProtection="1">
      <alignment wrapText="1"/>
      <protection locked="0"/>
    </xf>
    <xf numFmtId="0" fontId="7" fillId="33" borderId="1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2" fillId="33" borderId="0" xfId="0" applyFont="1" applyFill="1" applyBorder="1" applyAlignment="1" applyProtection="1">
      <alignment/>
      <protection locked="0"/>
    </xf>
    <xf numFmtId="165" fontId="0" fillId="33" borderId="10" xfId="58" applyFont="1" applyFill="1" applyBorder="1" applyAlignment="1" applyProtection="1">
      <alignment/>
      <protection locked="0"/>
    </xf>
    <xf numFmtId="164" fontId="9" fillId="33" borderId="0" xfId="59" applyFont="1" applyFill="1" applyBorder="1" applyAlignment="1">
      <alignment/>
    </xf>
    <xf numFmtId="164" fontId="10" fillId="33" borderId="0" xfId="59" applyFont="1" applyFill="1" applyBorder="1" applyAlignment="1">
      <alignment/>
    </xf>
    <xf numFmtId="164" fontId="9" fillId="33" borderId="0" xfId="59" applyFont="1" applyFill="1" applyBorder="1" applyAlignment="1">
      <alignment/>
    </xf>
    <xf numFmtId="0" fontId="0" fillId="33" borderId="0" xfId="0" applyFont="1" applyFill="1" applyBorder="1" applyAlignment="1" applyProtection="1">
      <alignment/>
      <protection locked="0"/>
    </xf>
    <xf numFmtId="165" fontId="0" fillId="33" borderId="0" xfId="58" applyFont="1" applyFill="1" applyBorder="1" applyAlignment="1" applyProtection="1">
      <alignment/>
      <protection locked="0"/>
    </xf>
    <xf numFmtId="167" fontId="0" fillId="33" borderId="0" xfId="58" applyNumberFormat="1" applyFont="1" applyFill="1" applyBorder="1" applyAlignment="1" applyProtection="1">
      <alignment/>
      <protection locked="0"/>
    </xf>
    <xf numFmtId="0" fontId="6" fillId="33" borderId="0" xfId="0" applyFont="1" applyFill="1" applyAlignment="1" applyProtection="1">
      <alignment/>
      <protection locked="0"/>
    </xf>
    <xf numFmtId="0" fontId="2" fillId="33" borderId="14" xfId="0" applyFont="1" applyFill="1" applyBorder="1" applyAlignment="1" applyProtection="1">
      <alignment/>
      <protection locked="0"/>
    </xf>
    <xf numFmtId="0" fontId="12" fillId="33" borderId="0" xfId="0" applyFont="1" applyFill="1" applyAlignment="1" applyProtection="1">
      <alignment/>
      <protection locked="0"/>
    </xf>
    <xf numFmtId="164" fontId="0" fillId="33" borderId="0" xfId="59" applyFont="1" applyFill="1" applyBorder="1" applyAlignment="1" applyProtection="1">
      <alignment horizontal="center"/>
      <protection locked="0"/>
    </xf>
    <xf numFmtId="164" fontId="2" fillId="33" borderId="0" xfId="59" applyFont="1" applyFill="1" applyBorder="1" applyAlignment="1" applyProtection="1">
      <alignment horizontal="center"/>
      <protection locked="0"/>
    </xf>
    <xf numFmtId="164" fontId="0" fillId="33" borderId="10" xfId="59" applyFont="1" applyFill="1" applyBorder="1" applyAlignment="1" applyProtection="1">
      <alignment horizontal="center"/>
      <protection locked="0"/>
    </xf>
    <xf numFmtId="164" fontId="0" fillId="33" borderId="0" xfId="59" applyFont="1" applyFill="1" applyBorder="1" applyAlignment="1" applyProtection="1">
      <alignment/>
      <protection locked="0"/>
    </xf>
    <xf numFmtId="164" fontId="4" fillId="33" borderId="0" xfId="59" applyFont="1" applyFill="1" applyBorder="1" applyAlignment="1" applyProtection="1">
      <alignment/>
      <protection locked="0"/>
    </xf>
    <xf numFmtId="165" fontId="17" fillId="33" borderId="0" xfId="58" applyFont="1" applyFill="1" applyBorder="1" applyAlignment="1" applyProtection="1">
      <alignment/>
      <protection/>
    </xf>
    <xf numFmtId="164" fontId="17" fillId="33" borderId="0" xfId="59" applyFont="1" applyFill="1" applyBorder="1" applyAlignment="1" applyProtection="1">
      <alignment/>
      <protection locked="0"/>
    </xf>
    <xf numFmtId="164" fontId="5" fillId="33" borderId="0" xfId="59" applyFont="1" applyFill="1" applyBorder="1" applyAlignment="1" applyProtection="1">
      <alignment wrapText="1"/>
      <protection locked="0"/>
    </xf>
    <xf numFmtId="164" fontId="17" fillId="33" borderId="10" xfId="59" applyFont="1" applyFill="1" applyBorder="1" applyAlignment="1" applyProtection="1">
      <alignment/>
      <protection locked="0"/>
    </xf>
    <xf numFmtId="165" fontId="17" fillId="33" borderId="10" xfId="58" applyFont="1" applyFill="1" applyBorder="1" applyAlignment="1" applyProtection="1">
      <alignment/>
      <protection locked="0"/>
    </xf>
    <xf numFmtId="164" fontId="0" fillId="33" borderId="0" xfId="59" applyFont="1" applyFill="1" applyBorder="1" applyAlignment="1" applyProtection="1">
      <alignment/>
      <protection/>
    </xf>
    <xf numFmtId="0" fontId="2" fillId="33" borderId="18" xfId="0" applyFont="1" applyFill="1" applyBorder="1" applyAlignment="1" applyProtection="1">
      <alignment/>
      <protection/>
    </xf>
    <xf numFmtId="0" fontId="15" fillId="33" borderId="10" xfId="0" applyFont="1" applyFill="1" applyBorder="1" applyAlignment="1" applyProtection="1">
      <alignment horizontal="center" vertical="center" wrapText="1"/>
      <protection locked="0"/>
    </xf>
    <xf numFmtId="164" fontId="13" fillId="33" borderId="10" xfId="59" applyFont="1" applyFill="1" applyBorder="1" applyAlignment="1" applyProtection="1">
      <alignment vertical="center"/>
      <protection/>
    </xf>
    <xf numFmtId="165" fontId="13" fillId="33" borderId="10" xfId="58" applyFont="1" applyFill="1" applyBorder="1" applyAlignment="1" applyProtection="1">
      <alignment vertical="center" wrapText="1"/>
      <protection/>
    </xf>
    <xf numFmtId="0" fontId="18" fillId="33" borderId="0" xfId="0" applyFont="1" applyFill="1" applyBorder="1" applyAlignment="1" applyProtection="1">
      <alignment/>
      <protection locked="0"/>
    </xf>
    <xf numFmtId="164" fontId="14" fillId="33" borderId="16" xfId="59" applyFont="1" applyFill="1" applyBorder="1" applyAlignment="1" applyProtection="1">
      <alignment horizontal="center" vertical="center"/>
      <protection/>
    </xf>
    <xf numFmtId="165" fontId="14" fillId="33" borderId="16" xfId="58" applyFont="1" applyFill="1" applyBorder="1" applyAlignment="1" applyProtection="1">
      <alignment/>
      <protection/>
    </xf>
    <xf numFmtId="164" fontId="13" fillId="33" borderId="16" xfId="59" applyFont="1" applyFill="1" applyBorder="1" applyAlignment="1" applyProtection="1">
      <alignment vertical="center"/>
      <protection/>
    </xf>
    <xf numFmtId="167" fontId="13" fillId="33" borderId="16" xfId="58" applyNumberFormat="1" applyFont="1" applyFill="1" applyBorder="1" applyAlignment="1" applyProtection="1">
      <alignment vertical="center"/>
      <protection/>
    </xf>
    <xf numFmtId="164" fontId="14" fillId="33" borderId="16" xfId="59" applyFont="1" applyFill="1" applyBorder="1" applyAlignment="1" applyProtection="1">
      <alignment vertical="center"/>
      <protection/>
    </xf>
    <xf numFmtId="165" fontId="14" fillId="33" borderId="16" xfId="58" applyFont="1" applyFill="1" applyBorder="1" applyAlignment="1" applyProtection="1">
      <alignment vertical="center"/>
      <protection/>
    </xf>
    <xf numFmtId="164" fontId="14" fillId="33" borderId="16" xfId="59" applyFont="1" applyFill="1" applyBorder="1" applyAlignment="1" applyProtection="1">
      <alignment/>
      <protection/>
    </xf>
    <xf numFmtId="0" fontId="18" fillId="33" borderId="10" xfId="0" applyFont="1" applyFill="1" applyBorder="1" applyAlignment="1" applyProtection="1">
      <alignment/>
      <protection locked="0"/>
    </xf>
    <xf numFmtId="164" fontId="14" fillId="33" borderId="10" xfId="59" applyFont="1" applyFill="1" applyBorder="1" applyAlignment="1" applyProtection="1">
      <alignment horizontal="center" vertical="center"/>
      <protection/>
    </xf>
    <xf numFmtId="165" fontId="14" fillId="33" borderId="10" xfId="58" applyFont="1" applyFill="1" applyBorder="1" applyAlignment="1" applyProtection="1">
      <alignment/>
      <protection/>
    </xf>
    <xf numFmtId="167" fontId="13" fillId="33" borderId="10" xfId="58" applyNumberFormat="1" applyFont="1" applyFill="1" applyBorder="1" applyAlignment="1" applyProtection="1">
      <alignment vertical="center"/>
      <protection/>
    </xf>
    <xf numFmtId="164" fontId="14" fillId="33" borderId="10" xfId="59" applyFont="1" applyFill="1" applyBorder="1" applyAlignment="1" applyProtection="1">
      <alignment vertical="center"/>
      <protection/>
    </xf>
    <xf numFmtId="165" fontId="14" fillId="33" borderId="10" xfId="58" applyFont="1" applyFill="1" applyBorder="1" applyAlignment="1" applyProtection="1">
      <alignment vertical="center"/>
      <protection/>
    </xf>
    <xf numFmtId="164" fontId="14" fillId="33" borderId="10" xfId="59" applyFont="1" applyFill="1" applyBorder="1" applyAlignment="1" applyProtection="1">
      <alignment/>
      <protection/>
    </xf>
    <xf numFmtId="165" fontId="13" fillId="33" borderId="10" xfId="58" applyFont="1" applyFill="1" applyBorder="1" applyAlignment="1" applyProtection="1">
      <alignment vertical="center"/>
      <protection/>
    </xf>
    <xf numFmtId="167" fontId="14" fillId="33" borderId="10" xfId="58" applyNumberFormat="1" applyFont="1" applyFill="1" applyBorder="1" applyAlignment="1" applyProtection="1">
      <alignment/>
      <protection/>
    </xf>
    <xf numFmtId="167" fontId="14" fillId="33" borderId="10" xfId="58" applyNumberFormat="1" applyFont="1" applyFill="1" applyBorder="1" applyAlignment="1" applyProtection="1">
      <alignment vertical="center"/>
      <protection/>
    </xf>
    <xf numFmtId="0" fontId="18" fillId="33" borderId="10" xfId="0" applyFont="1" applyFill="1" applyBorder="1" applyAlignment="1" applyProtection="1">
      <alignment wrapText="1"/>
      <protection locked="0"/>
    </xf>
    <xf numFmtId="164" fontId="14" fillId="33" borderId="18" xfId="59" applyFont="1" applyFill="1" applyBorder="1" applyAlignment="1" applyProtection="1">
      <alignment vertical="center"/>
      <protection/>
    </xf>
    <xf numFmtId="0" fontId="19" fillId="33" borderId="10" xfId="0" applyFont="1" applyFill="1" applyBorder="1" applyAlignment="1" applyProtection="1">
      <alignment/>
      <protection locked="0"/>
    </xf>
    <xf numFmtId="164" fontId="20" fillId="33" borderId="10" xfId="59" applyFont="1" applyFill="1" applyBorder="1" applyAlignment="1" applyProtection="1">
      <alignment horizontal="center" vertical="center"/>
      <protection/>
    </xf>
    <xf numFmtId="164" fontId="20" fillId="33" borderId="10" xfId="59" applyFont="1" applyFill="1" applyBorder="1" applyAlignment="1" applyProtection="1">
      <alignment/>
      <protection/>
    </xf>
    <xf numFmtId="164" fontId="20" fillId="33" borderId="10" xfId="59" applyFont="1" applyFill="1" applyBorder="1" applyAlignment="1" applyProtection="1">
      <alignment vertical="center"/>
      <protection/>
    </xf>
    <xf numFmtId="164" fontId="21" fillId="33" borderId="10" xfId="59" applyFont="1" applyFill="1" applyBorder="1" applyAlignment="1" applyProtection="1">
      <alignment vertical="center"/>
      <protection/>
    </xf>
    <xf numFmtId="164" fontId="13" fillId="33" borderId="10" xfId="59" applyFont="1" applyFill="1" applyBorder="1" applyAlignment="1" applyProtection="1">
      <alignment vertical="center" wrapText="1"/>
      <protection/>
    </xf>
    <xf numFmtId="164" fontId="3" fillId="33" borderId="0" xfId="59" applyFont="1" applyFill="1" applyBorder="1" applyAlignment="1" applyProtection="1">
      <alignment horizontal="center" wrapText="1"/>
      <protection/>
    </xf>
    <xf numFmtId="0" fontId="0" fillId="33" borderId="19" xfId="0" applyFont="1" applyFill="1" applyBorder="1" applyAlignment="1" applyProtection="1">
      <alignment horizontal="center" wrapText="1"/>
      <protection/>
    </xf>
    <xf numFmtId="0" fontId="0" fillId="33" borderId="20" xfId="0" applyFont="1" applyFill="1" applyBorder="1" applyAlignment="1" applyProtection="1">
      <alignment horizontal="center" wrapText="1"/>
      <protection/>
    </xf>
    <xf numFmtId="0" fontId="0" fillId="33" borderId="17" xfId="0" applyFont="1" applyFill="1" applyBorder="1" applyAlignment="1" applyProtection="1">
      <alignment horizontal="center" wrapText="1"/>
      <protection/>
    </xf>
    <xf numFmtId="0" fontId="0" fillId="33" borderId="21" xfId="0" applyFont="1" applyFill="1" applyBorder="1" applyAlignment="1" applyProtection="1">
      <alignment horizontal="center" wrapText="1"/>
      <protection/>
    </xf>
    <xf numFmtId="0" fontId="8" fillId="33" borderId="13" xfId="0" applyFont="1" applyFill="1" applyBorder="1" applyAlignment="1" applyProtection="1">
      <alignment horizontal="center"/>
      <protection locked="0"/>
    </xf>
    <xf numFmtId="0" fontId="8" fillId="33" borderId="15" xfId="0" applyFont="1" applyFill="1" applyBorder="1" applyAlignment="1" applyProtection="1">
      <alignment horizontal="center"/>
      <protection locked="0"/>
    </xf>
    <xf numFmtId="0" fontId="16" fillId="33" borderId="10" xfId="0" applyFont="1" applyFill="1" applyBorder="1" applyAlignment="1" applyProtection="1">
      <alignment horizontal="center" vertical="center"/>
      <protection/>
    </xf>
    <xf numFmtId="0" fontId="14" fillId="33" borderId="10" xfId="0" applyFont="1" applyFill="1" applyBorder="1" applyAlignment="1" applyProtection="1">
      <alignment horizontal="center" vertical="center" wrapText="1"/>
      <protection locked="0"/>
    </xf>
    <xf numFmtId="164" fontId="14" fillId="33" borderId="10" xfId="59" applyFont="1" applyFill="1" applyBorder="1" applyAlignment="1" applyProtection="1">
      <alignment horizontal="center" vertical="center" wrapText="1"/>
      <protection/>
    </xf>
    <xf numFmtId="164" fontId="14" fillId="33" borderId="10" xfId="59" applyFont="1" applyFill="1" applyBorder="1" applyAlignment="1" applyProtection="1">
      <alignment horizontal="center" vertical="center" wrapText="1"/>
      <protection locked="0"/>
    </xf>
    <xf numFmtId="0" fontId="14" fillId="33" borderId="13" xfId="0" applyFont="1" applyFill="1" applyBorder="1" applyAlignment="1" applyProtection="1">
      <alignment horizontal="center" vertical="center" wrapText="1"/>
      <protection locked="0"/>
    </xf>
    <xf numFmtId="0" fontId="14" fillId="33" borderId="19" xfId="0" applyFont="1" applyFill="1" applyBorder="1" applyAlignment="1" applyProtection="1">
      <alignment horizontal="center" vertical="center" wrapText="1"/>
      <protection locked="0"/>
    </xf>
    <xf numFmtId="0" fontId="14" fillId="33" borderId="20" xfId="0" applyFont="1" applyFill="1" applyBorder="1" applyAlignment="1" applyProtection="1">
      <alignment horizontal="center" vertical="center" wrapText="1"/>
      <protection locked="0"/>
    </xf>
    <xf numFmtId="0" fontId="14" fillId="33" borderId="15" xfId="0" applyFont="1" applyFill="1" applyBorder="1" applyAlignment="1" applyProtection="1">
      <alignment horizontal="center" vertical="center" wrapText="1"/>
      <protection locked="0"/>
    </xf>
    <xf numFmtId="0" fontId="14" fillId="33" borderId="0" xfId="0" applyFont="1" applyFill="1" applyBorder="1" applyAlignment="1" applyProtection="1">
      <alignment horizontal="center" vertical="center" wrapText="1"/>
      <protection locked="0"/>
    </xf>
    <xf numFmtId="0" fontId="14" fillId="33" borderId="22" xfId="0" applyFont="1" applyFill="1" applyBorder="1" applyAlignment="1" applyProtection="1">
      <alignment horizontal="center" vertical="center" wrapText="1"/>
      <protection locked="0"/>
    </xf>
    <xf numFmtId="0" fontId="14" fillId="33" borderId="23" xfId="0" applyFont="1" applyFill="1" applyBorder="1" applyAlignment="1" applyProtection="1">
      <alignment horizontal="center" vertical="center" wrapText="1"/>
      <protection locked="0"/>
    </xf>
    <xf numFmtId="0" fontId="14" fillId="33" borderId="17" xfId="0" applyFont="1" applyFill="1" applyBorder="1" applyAlignment="1" applyProtection="1">
      <alignment horizontal="center" vertical="center" wrapText="1"/>
      <protection locked="0"/>
    </xf>
    <xf numFmtId="0" fontId="14" fillId="33" borderId="21" xfId="0" applyFont="1" applyFill="1" applyBorder="1" applyAlignment="1" applyProtection="1">
      <alignment horizontal="center" vertical="center" wrapText="1"/>
      <protection locked="0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ladimirkopycev\Desktop\&#1057;&#1072;&#1081;&#1090;\19-02-2019\&#1072;&#1085;_&#1055;&#1054;&#1057;_&#1055;&#1056;&#1054;&#1060;_19-&#1074;&#1079;&#1088;%20&#1080;%20&#1076;&#1077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СОМС-ВР (взр)"/>
      <sheetName val="ПОСОМС-ВР (дет)"/>
      <sheetName val="ПОСОМС-ВР (сумм)"/>
      <sheetName val="Всего по УР"/>
      <sheetName val="ГЕРИАТР"/>
      <sheetName val="Всего по УР (дети )"/>
      <sheetName val="Всего по УР (1ур)"/>
      <sheetName val="Всего по УР (2ур)"/>
      <sheetName val="Всего по УР (3ур)"/>
      <sheetName val="Лист1"/>
      <sheetName val="сравн обл.дет2017-2018"/>
      <sheetName val="Лист2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6"/>
  <sheetViews>
    <sheetView tabSelected="1" zoomScaleSheetLayoutView="100" workbookViewId="0" topLeftCell="A1">
      <pane xSplit="2" ySplit="5" topLeftCell="C6" activePane="bottomRight" state="frozen"/>
      <selection pane="topLeft" activeCell="L37" sqref="L37"/>
      <selection pane="topRight" activeCell="L37" sqref="L37"/>
      <selection pane="bottomLeft" activeCell="L37" sqref="L37"/>
      <selection pane="bottomRight" activeCell="T15" sqref="T15"/>
    </sheetView>
  </sheetViews>
  <sheetFormatPr defaultColWidth="9.125" defaultRowHeight="12.75"/>
  <cols>
    <col min="1" max="1" width="2.875" style="38" customWidth="1"/>
    <col min="2" max="2" width="33.625" style="39" customWidth="1"/>
    <col min="3" max="3" width="15.75390625" style="51" customWidth="1"/>
    <col min="4" max="4" width="16.375" style="16" customWidth="1"/>
    <col min="5" max="5" width="11.75390625" style="16" hidden="1" customWidth="1"/>
    <col min="6" max="6" width="19.00390625" style="44" customWidth="1"/>
    <col min="7" max="7" width="12.25390625" style="16" customWidth="1"/>
    <col min="8" max="8" width="14.75390625" style="36" customWidth="1"/>
    <col min="9" max="9" width="14.00390625" style="37" customWidth="1"/>
    <col min="10" max="10" width="19.75390625" style="3" hidden="1" customWidth="1"/>
    <col min="11" max="11" width="10.375" style="3" hidden="1" customWidth="1"/>
    <col min="12" max="12" width="15.75390625" style="37" customWidth="1"/>
    <col min="13" max="14" width="12.875" style="3" hidden="1" customWidth="1"/>
    <col min="15" max="17" width="9.875" style="35" hidden="1" customWidth="1"/>
    <col min="18" max="21" width="9.125" style="3" customWidth="1"/>
    <col min="22" max="16384" width="9.125" style="4" customWidth="1"/>
  </cols>
  <sheetData>
    <row r="1" ht="12.75">
      <c r="B1" s="30"/>
    </row>
    <row r="2" spans="1:21" s="1" customFormat="1" ht="43.5" customHeight="1">
      <c r="A2" s="40"/>
      <c r="B2" s="82" t="s">
        <v>53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2"/>
      <c r="N2" s="2"/>
      <c r="O2" s="2"/>
      <c r="P2" s="2"/>
      <c r="Q2" s="2"/>
      <c r="R2" s="2"/>
      <c r="S2" s="2"/>
      <c r="T2" s="2"/>
      <c r="U2" s="2"/>
    </row>
    <row r="3" spans="1:21" ht="25.5" customHeight="1">
      <c r="A3" s="87"/>
      <c r="B3" s="89" t="s">
        <v>36</v>
      </c>
      <c r="C3" s="91" t="s">
        <v>52</v>
      </c>
      <c r="D3" s="92" t="s">
        <v>40</v>
      </c>
      <c r="E3" s="92"/>
      <c r="F3" s="90" t="s">
        <v>51</v>
      </c>
      <c r="G3" s="90"/>
      <c r="H3" s="90"/>
      <c r="I3" s="93" t="s">
        <v>50</v>
      </c>
      <c r="J3" s="94"/>
      <c r="K3" s="95"/>
      <c r="L3" s="93" t="s">
        <v>39</v>
      </c>
      <c r="M3" s="94"/>
      <c r="N3" s="95"/>
      <c r="O3" s="83" t="s">
        <v>41</v>
      </c>
      <c r="P3" s="83"/>
      <c r="Q3" s="84"/>
      <c r="R3" s="4"/>
      <c r="S3" s="4"/>
      <c r="T3" s="4"/>
      <c r="U3" s="4"/>
    </row>
    <row r="4" spans="1:21" ht="78" customHeight="1">
      <c r="A4" s="88"/>
      <c r="B4" s="89"/>
      <c r="C4" s="91"/>
      <c r="D4" s="92"/>
      <c r="E4" s="92"/>
      <c r="F4" s="90"/>
      <c r="G4" s="90"/>
      <c r="H4" s="90"/>
      <c r="I4" s="96"/>
      <c r="J4" s="97"/>
      <c r="K4" s="98"/>
      <c r="L4" s="96"/>
      <c r="M4" s="97"/>
      <c r="N4" s="98"/>
      <c r="O4" s="85"/>
      <c r="P4" s="85"/>
      <c r="Q4" s="86"/>
      <c r="R4" s="4"/>
      <c r="S4" s="4"/>
      <c r="T4" s="4"/>
      <c r="U4" s="4"/>
    </row>
    <row r="5" spans="1:17" ht="41.25" customHeight="1">
      <c r="A5" s="88"/>
      <c r="B5" s="89"/>
      <c r="C5" s="91"/>
      <c r="D5" s="92"/>
      <c r="E5" s="92"/>
      <c r="F5" s="53" t="s">
        <v>54</v>
      </c>
      <c r="G5" s="81" t="s">
        <v>56</v>
      </c>
      <c r="H5" s="55" t="s">
        <v>55</v>
      </c>
      <c r="I5" s="99"/>
      <c r="J5" s="100"/>
      <c r="K5" s="101"/>
      <c r="L5" s="99"/>
      <c r="M5" s="100"/>
      <c r="N5" s="101"/>
      <c r="O5" s="52" t="s">
        <v>0</v>
      </c>
      <c r="P5" s="6" t="s">
        <v>42</v>
      </c>
      <c r="Q5" s="5" t="s">
        <v>43</v>
      </c>
    </row>
    <row r="6" spans="1:17" ht="15" customHeight="1">
      <c r="A6" s="7">
        <v>1</v>
      </c>
      <c r="B6" s="56" t="s">
        <v>1</v>
      </c>
      <c r="C6" s="57">
        <f>'[1]ПОСОМС-ВР (взр)'!#REF!</f>
        <v>11407</v>
      </c>
      <c r="D6" s="57">
        <f>'[1]ПОСОМС-ВР (взр)'!#REF!</f>
        <v>0</v>
      </c>
      <c r="E6" s="58">
        <f>'[1]ПОСОМС-ВР (дет)'!#REF!</f>
        <v>0</v>
      </c>
      <c r="F6" s="57">
        <f>SUM(G6:H6)</f>
        <v>1547</v>
      </c>
      <c r="G6" s="59">
        <v>1238</v>
      </c>
      <c r="H6" s="60">
        <v>309</v>
      </c>
      <c r="I6" s="61">
        <f aca="true" t="shared" si="0" ref="I6:I33">SUM(J6:K6)</f>
        <v>250</v>
      </c>
      <c r="J6" s="61">
        <f>'[1]ПОСОМС-ВР (взр)'!#REF!</f>
        <v>250</v>
      </c>
      <c r="K6" s="62">
        <f>'[1]ПОСОМС-ВР (дет)'!#REF!</f>
        <v>0</v>
      </c>
      <c r="L6" s="61">
        <f aca="true" t="shared" si="1" ref="L6:L33">SUM(M6:N6)</f>
        <v>3100</v>
      </c>
      <c r="M6" s="63">
        <f>'[1]ПОСОМС-ВР (взр)'!#REF!</f>
        <v>3100</v>
      </c>
      <c r="N6" s="58">
        <f>'[1]ПОСОМС-ВР (дет)'!#REF!</f>
        <v>0</v>
      </c>
      <c r="O6" s="9" t="e">
        <f>IF(L6=0,0,(#REF!-#REF!-F6-I6)/L6)</f>
        <v>#REF!</v>
      </c>
      <c r="P6" s="9">
        <f aca="true" t="shared" si="2" ref="P6:P15">IF(M6=0,0,(C6-D6-G6-J6)/M6)</f>
        <v>3.1996774193548387</v>
      </c>
      <c r="Q6" s="10">
        <f>IF(N6=0,0,(#REF!-E6-H6-K6)/N6)</f>
        <v>0</v>
      </c>
    </row>
    <row r="7" spans="1:17" ht="15" customHeight="1" hidden="1">
      <c r="A7" s="11">
        <v>2</v>
      </c>
      <c r="B7" s="64" t="s">
        <v>2</v>
      </c>
      <c r="C7" s="65">
        <f>'[1]ПОСОМС-ВР (взр)'!#REF!</f>
        <v>0</v>
      </c>
      <c r="D7" s="65">
        <f>'[1]ПОСОМС-ВР (взр)'!#REF!</f>
        <v>0</v>
      </c>
      <c r="E7" s="66">
        <f>'[1]ПОСОМС-ВР (дет)'!#REF!</f>
        <v>0</v>
      </c>
      <c r="F7" s="65">
        <f aca="true" t="shared" si="3" ref="F7:F34">SUM(G7:H7)</f>
        <v>0</v>
      </c>
      <c r="G7" s="54">
        <f>'[1]ПОСОМС-ВР (взр)'!#REF!</f>
        <v>0</v>
      </c>
      <c r="H7" s="67">
        <f>'[1]ПОСОМС-ВР (дет)'!#REF!</f>
        <v>0</v>
      </c>
      <c r="I7" s="68">
        <f t="shared" si="0"/>
        <v>0</v>
      </c>
      <c r="J7" s="68">
        <f>'[1]ПОСОМС-ВР (взр)'!#REF!</f>
        <v>0</v>
      </c>
      <c r="K7" s="69">
        <f>'[1]ПОСОМС-ВР (дет)'!#REF!</f>
        <v>0</v>
      </c>
      <c r="L7" s="68">
        <f t="shared" si="1"/>
        <v>0</v>
      </c>
      <c r="M7" s="70">
        <f>'[1]ПОСОМС-ВР (взр)'!#REF!</f>
        <v>0</v>
      </c>
      <c r="N7" s="66">
        <f>'[1]ПОСОМС-ВР (дет)'!#REF!</f>
        <v>0</v>
      </c>
      <c r="O7" s="9">
        <f>IF(L7=0,0,(#REF!-#REF!-F7-I7)/L7)</f>
        <v>0</v>
      </c>
      <c r="P7" s="9">
        <f t="shared" si="2"/>
        <v>0</v>
      </c>
      <c r="Q7" s="10">
        <f>IF(N7=0,0,(#REF!-E7-H7-K7)/N7)</f>
        <v>0</v>
      </c>
    </row>
    <row r="8" spans="1:17" ht="15" customHeight="1">
      <c r="A8" s="11">
        <v>3</v>
      </c>
      <c r="B8" s="64" t="s">
        <v>3</v>
      </c>
      <c r="C8" s="65">
        <f>'[1]ПОСОМС-ВР (взр)'!#REF!</f>
        <v>6133</v>
      </c>
      <c r="D8" s="65">
        <f>'[1]ПОСОМС-ВР (взр)'!#REF!</f>
        <v>0</v>
      </c>
      <c r="E8" s="66">
        <f>'[1]ПОСОМС-ВР (дет)'!#REF!</f>
        <v>0</v>
      </c>
      <c r="F8" s="65">
        <f t="shared" si="3"/>
        <v>1713</v>
      </c>
      <c r="G8" s="54">
        <v>1370</v>
      </c>
      <c r="H8" s="67">
        <v>343</v>
      </c>
      <c r="I8" s="68">
        <f t="shared" si="0"/>
        <v>100</v>
      </c>
      <c r="J8" s="68">
        <f>'[1]ПОСОМС-ВР (взр)'!#REF!</f>
        <v>100</v>
      </c>
      <c r="K8" s="69">
        <f>'[1]ПОСОМС-ВР (дет)'!#REF!</f>
        <v>0</v>
      </c>
      <c r="L8" s="68">
        <f t="shared" si="1"/>
        <v>1600</v>
      </c>
      <c r="M8" s="70">
        <f>'[1]ПОСОМС-ВР (взр)'!#REF!</f>
        <v>1600</v>
      </c>
      <c r="N8" s="66">
        <f>'[1]ПОСОМС-ВР (дет)'!#REF!</f>
        <v>0</v>
      </c>
      <c r="O8" s="9" t="e">
        <f>IF(L8=0,0,(#REF!-#REF!-F8-I8)/L8)</f>
        <v>#REF!</v>
      </c>
      <c r="P8" s="9">
        <f t="shared" si="2"/>
        <v>2.914375</v>
      </c>
      <c r="Q8" s="10">
        <f>IF(N8=0,0,(#REF!-E8-H8-K8)/N8)</f>
        <v>0</v>
      </c>
    </row>
    <row r="9" spans="1:17" ht="15" customHeight="1" hidden="1">
      <c r="A9" s="11">
        <v>4</v>
      </c>
      <c r="B9" s="64" t="s">
        <v>4</v>
      </c>
      <c r="C9" s="65">
        <f>'[1]ПОСОМС-ВР (взр)'!#REF!</f>
        <v>0</v>
      </c>
      <c r="D9" s="65">
        <f>'[1]ПОСОМС-ВР (взр)'!#REF!</f>
        <v>0</v>
      </c>
      <c r="E9" s="66">
        <f>'[1]ПОСОМС-ВР (дет)'!#REF!</f>
        <v>0</v>
      </c>
      <c r="F9" s="65">
        <f t="shared" si="3"/>
        <v>0</v>
      </c>
      <c r="G9" s="54">
        <f>'[1]ПОСОМС-ВР (взр)'!#REF!</f>
        <v>0</v>
      </c>
      <c r="H9" s="71">
        <f>'[1]ПОСОМС-ВР (дет)'!#REF!</f>
        <v>0</v>
      </c>
      <c r="I9" s="68">
        <f t="shared" si="0"/>
        <v>0</v>
      </c>
      <c r="J9" s="68">
        <f>'[1]ПОСОМС-ВР (взр)'!#REF!</f>
        <v>0</v>
      </c>
      <c r="K9" s="69">
        <f>'[1]ПОСОМС-ВР (дет)'!#REF!</f>
        <v>0</v>
      </c>
      <c r="L9" s="68">
        <f t="shared" si="1"/>
        <v>0</v>
      </c>
      <c r="M9" s="70">
        <f>'[1]ПОСОМС-ВР (взр)'!#REF!</f>
        <v>0</v>
      </c>
      <c r="N9" s="66">
        <f>'[1]ПОСОМС-ВР (дет)'!#REF!</f>
        <v>0</v>
      </c>
      <c r="O9" s="9">
        <f>IF(L9=0,0,(#REF!-#REF!-F9-I9)/L9)</f>
        <v>0</v>
      </c>
      <c r="P9" s="9">
        <f t="shared" si="2"/>
        <v>0</v>
      </c>
      <c r="Q9" s="10">
        <f>IF(N9=0,0,(#REF!-E9-H9-K9)/N9)</f>
        <v>0</v>
      </c>
    </row>
    <row r="10" spans="1:17" ht="15" customHeight="1">
      <c r="A10" s="11">
        <v>5</v>
      </c>
      <c r="B10" s="64" t="s">
        <v>5</v>
      </c>
      <c r="C10" s="65">
        <f>'[1]ПОСОМС-ВР (взр)'!#REF!</f>
        <v>22000</v>
      </c>
      <c r="D10" s="65">
        <f>'[1]ПОСОМС-ВР (взр)'!#REF!</f>
        <v>0</v>
      </c>
      <c r="E10" s="72">
        <f>'[1]ПОСОМС-ВР (дет)'!#REF!</f>
        <v>0</v>
      </c>
      <c r="F10" s="65">
        <f t="shared" si="3"/>
        <v>2990</v>
      </c>
      <c r="G10" s="54">
        <v>2392</v>
      </c>
      <c r="H10" s="67">
        <v>598</v>
      </c>
      <c r="I10" s="68">
        <f t="shared" si="0"/>
        <v>10</v>
      </c>
      <c r="J10" s="68">
        <f>'[1]ПОСОМС-ВР (взр)'!#REF!</f>
        <v>10</v>
      </c>
      <c r="K10" s="69">
        <f>'[1]ПОСОМС-ВР (дет)'!#REF!</f>
        <v>0</v>
      </c>
      <c r="L10" s="68">
        <f t="shared" si="1"/>
        <v>7600</v>
      </c>
      <c r="M10" s="70">
        <f>'[1]ПОСОМС-ВР (взр)'!#REF!</f>
        <v>7600</v>
      </c>
      <c r="N10" s="66">
        <f>'[1]ПОСОМС-ВР (дет)'!#REF!</f>
        <v>0</v>
      </c>
      <c r="O10" s="9" t="e">
        <f>IF(L10=0,0,(#REF!-#REF!-F10-I10)/L10)</f>
        <v>#REF!</v>
      </c>
      <c r="P10" s="9">
        <f t="shared" si="2"/>
        <v>2.578684210526316</v>
      </c>
      <c r="Q10" s="10">
        <f>IF(N10=0,0,(#REF!-E10-H10-K10)/N10)</f>
        <v>0</v>
      </c>
    </row>
    <row r="11" spans="1:17" ht="15" customHeight="1" hidden="1">
      <c r="A11" s="11">
        <v>6</v>
      </c>
      <c r="B11" s="64" t="s">
        <v>6</v>
      </c>
      <c r="C11" s="65">
        <f>'[1]ПОСОМС-ВР (взр)'!#REF!</f>
        <v>0</v>
      </c>
      <c r="D11" s="65">
        <f>'[1]ПОСОМС-ВР (взр)'!#REF!</f>
        <v>0</v>
      </c>
      <c r="E11" s="66">
        <f>'[1]ПОСОМС-ВР (дет)'!#REF!</f>
        <v>0</v>
      </c>
      <c r="F11" s="65">
        <f t="shared" si="3"/>
        <v>0</v>
      </c>
      <c r="G11" s="54">
        <f>'[1]ПОСОМС-ВР (взр)'!#REF!</f>
        <v>0</v>
      </c>
      <c r="H11" s="71">
        <f>'[1]ПОСОМС-ВР (дет)'!#REF!</f>
        <v>0</v>
      </c>
      <c r="I11" s="68">
        <f t="shared" si="0"/>
        <v>0</v>
      </c>
      <c r="J11" s="68">
        <f>'[1]ПОСОМС-ВР (взр)'!#REF!</f>
        <v>0</v>
      </c>
      <c r="K11" s="69">
        <f>'[1]ПОСОМС-ВР (дет)'!#REF!</f>
        <v>0</v>
      </c>
      <c r="L11" s="68">
        <f t="shared" si="1"/>
        <v>0</v>
      </c>
      <c r="M11" s="70">
        <f>'[1]ПОСОМС-ВР (взр)'!#REF!</f>
        <v>0</v>
      </c>
      <c r="N11" s="66">
        <f>'[1]ПОСОМС-ВР (дет)'!#REF!</f>
        <v>0</v>
      </c>
      <c r="O11" s="9">
        <f>IF(L11=0,0,(#REF!-#REF!-F11-I11)/L11)</f>
        <v>0</v>
      </c>
      <c r="P11" s="9">
        <f t="shared" si="2"/>
        <v>0</v>
      </c>
      <c r="Q11" s="10">
        <f>IF(N11=0,0,(#REF!-E11-H11-K11)/N11)</f>
        <v>0</v>
      </c>
    </row>
    <row r="12" spans="1:17" ht="15" customHeight="1" hidden="1">
      <c r="A12" s="11">
        <v>7</v>
      </c>
      <c r="B12" s="64" t="s">
        <v>7</v>
      </c>
      <c r="C12" s="65">
        <f>'[1]ПОСОМС-ВР (взр)'!#REF!</f>
        <v>0</v>
      </c>
      <c r="D12" s="65">
        <f>'[1]ПОСОМС-ВР (взр)'!#REF!</f>
        <v>0</v>
      </c>
      <c r="E12" s="66">
        <f>'[1]ПОСОМС-ВР (дет)'!#REF!</f>
        <v>0</v>
      </c>
      <c r="F12" s="65">
        <f t="shared" si="3"/>
        <v>0</v>
      </c>
      <c r="G12" s="54">
        <f>'[1]ПОСОМС-ВР (взр)'!#REF!</f>
        <v>0</v>
      </c>
      <c r="H12" s="71">
        <f>'[1]ПОСОМС-ВР (дет)'!#REF!</f>
        <v>0</v>
      </c>
      <c r="I12" s="68">
        <f t="shared" si="0"/>
        <v>0</v>
      </c>
      <c r="J12" s="68">
        <f>'[1]ПОСОМС-ВР (взр)'!#REF!</f>
        <v>0</v>
      </c>
      <c r="K12" s="69">
        <f>'[1]ПОСОМС-ВР (дет)'!#REF!</f>
        <v>0</v>
      </c>
      <c r="L12" s="68">
        <f t="shared" si="1"/>
        <v>0</v>
      </c>
      <c r="M12" s="70">
        <f>'[1]ПОСОМС-ВР (взр)'!#REF!</f>
        <v>0</v>
      </c>
      <c r="N12" s="66">
        <f>'[1]ПОСОМС-ВР (дет)'!#REF!</f>
        <v>0</v>
      </c>
      <c r="O12" s="9">
        <f>IF(L12=0,0,(#REF!-#REF!-F12-I12)/L12)</f>
        <v>0</v>
      </c>
      <c r="P12" s="9">
        <f t="shared" si="2"/>
        <v>0</v>
      </c>
      <c r="Q12" s="10">
        <f>IF(N12=0,0,(#REF!-E12-H12-K12)/N12)</f>
        <v>0</v>
      </c>
    </row>
    <row r="13" spans="1:17" ht="15" customHeight="1" hidden="1">
      <c r="A13" s="11">
        <v>8</v>
      </c>
      <c r="B13" s="64" t="s">
        <v>8</v>
      </c>
      <c r="C13" s="65">
        <f>'[1]ПОСОМС-ВР (взр)'!#REF!</f>
        <v>0</v>
      </c>
      <c r="D13" s="65">
        <f>'[1]ПОСОМС-ВР (взр)'!#REF!</f>
        <v>0</v>
      </c>
      <c r="E13" s="66">
        <f>'[1]ПОСОМС-ВР (дет)'!#REF!</f>
        <v>0</v>
      </c>
      <c r="F13" s="65">
        <f t="shared" si="3"/>
        <v>0</v>
      </c>
      <c r="G13" s="54">
        <f>'[1]ПОСОМС-ВР (взр)'!#REF!</f>
        <v>0</v>
      </c>
      <c r="H13" s="71">
        <f>'[1]ПОСОМС-ВР (дет)'!#REF!</f>
        <v>0</v>
      </c>
      <c r="I13" s="68">
        <f t="shared" si="0"/>
        <v>0</v>
      </c>
      <c r="J13" s="68">
        <f>'[1]ПОСОМС-ВР (взр)'!#REF!</f>
        <v>0</v>
      </c>
      <c r="K13" s="69">
        <f>'[1]ПОСОМС-ВР (дет)'!#REF!</f>
        <v>0</v>
      </c>
      <c r="L13" s="68">
        <f t="shared" si="1"/>
        <v>0</v>
      </c>
      <c r="M13" s="70">
        <f>'[1]ПОСОМС-ВР (взр)'!#REF!</f>
        <v>0</v>
      </c>
      <c r="N13" s="66">
        <f>'[1]ПОСОМС-ВР (дет)'!#REF!</f>
        <v>0</v>
      </c>
      <c r="O13" s="9">
        <f>IF(L13=0,0,(#REF!-#REF!-F13-I13)/L13)</f>
        <v>0</v>
      </c>
      <c r="P13" s="9">
        <f t="shared" si="2"/>
        <v>0</v>
      </c>
      <c r="Q13" s="10">
        <f>IF(N13=0,0,(#REF!-E13-H13-K13)/N13)</f>
        <v>0</v>
      </c>
    </row>
    <row r="14" spans="1:17" ht="15" customHeight="1" hidden="1">
      <c r="A14" s="11">
        <v>9</v>
      </c>
      <c r="B14" s="64" t="s">
        <v>9</v>
      </c>
      <c r="C14" s="65">
        <f>'[1]ПОСОМС-ВР (взр)'!#REF!</f>
        <v>0</v>
      </c>
      <c r="D14" s="65">
        <f>'[1]ПОСОМС-ВР (взр)'!#REF!</f>
        <v>0</v>
      </c>
      <c r="E14" s="72">
        <f>'[1]ПОСОМС-ВР (дет)'!#REF!</f>
        <v>0</v>
      </c>
      <c r="F14" s="65">
        <f t="shared" si="3"/>
        <v>0</v>
      </c>
      <c r="G14" s="54">
        <f>'[1]ПОСОМС-ВР (взр)'!#REF!</f>
        <v>0</v>
      </c>
      <c r="H14" s="67">
        <f>'[1]ПОСОМС-ВР (дет)'!#REF!</f>
        <v>0</v>
      </c>
      <c r="I14" s="68">
        <f t="shared" si="0"/>
        <v>0</v>
      </c>
      <c r="J14" s="68">
        <f>'[1]ПОСОМС-ВР (взр)'!#REF!</f>
        <v>0</v>
      </c>
      <c r="K14" s="73">
        <f>'[1]ПОСОМС-ВР (дет)'!#REF!</f>
        <v>0</v>
      </c>
      <c r="L14" s="68">
        <f t="shared" si="1"/>
        <v>0</v>
      </c>
      <c r="M14" s="70">
        <f>'[1]ПОСОМС-ВР (взр)'!#REF!</f>
        <v>0</v>
      </c>
      <c r="N14" s="72">
        <f>'[1]ПОСОМС-ВР (дет)'!#REF!</f>
        <v>0</v>
      </c>
      <c r="O14" s="9">
        <f>IF(L14=0,0,(#REF!-#REF!-F14-I14)/L14)</f>
        <v>0</v>
      </c>
      <c r="P14" s="9">
        <f t="shared" si="2"/>
        <v>0</v>
      </c>
      <c r="Q14" s="10">
        <f>IF(N14=0,0,(#REF!-E14-H14-K14)/N14)</f>
        <v>0</v>
      </c>
    </row>
    <row r="15" spans="1:17" ht="15" customHeight="1">
      <c r="A15" s="11">
        <v>10</v>
      </c>
      <c r="B15" s="64" t="s">
        <v>10</v>
      </c>
      <c r="C15" s="65">
        <f>'[1]ПОСОМС-ВР (взр)'!#REF!</f>
        <v>159000</v>
      </c>
      <c r="D15" s="65">
        <f>'[1]ПОСОМС-ВР (взр)'!#REF!</f>
        <v>13142</v>
      </c>
      <c r="E15" s="66">
        <f>'[1]ПОСОМС-ВР (дет)'!#REF!</f>
        <v>0</v>
      </c>
      <c r="F15" s="65">
        <f t="shared" si="3"/>
        <v>36138</v>
      </c>
      <c r="G15" s="54">
        <v>28910</v>
      </c>
      <c r="H15" s="71">
        <v>7228</v>
      </c>
      <c r="I15" s="68">
        <f t="shared" si="0"/>
        <v>5500</v>
      </c>
      <c r="J15" s="68">
        <f>'[1]ПОСОМС-ВР (взр)'!#REF!</f>
        <v>5500</v>
      </c>
      <c r="K15" s="69">
        <f>'[1]ПОСОМС-ВР (дет)'!#REF!</f>
        <v>0</v>
      </c>
      <c r="L15" s="68">
        <f t="shared" si="1"/>
        <v>38600</v>
      </c>
      <c r="M15" s="70">
        <f>'[1]ПОСОМС-ВР (взр)'!#REF!</f>
        <v>38600</v>
      </c>
      <c r="N15" s="66">
        <f>'[1]ПОСОМС-ВР (дет)'!#REF!</f>
        <v>0</v>
      </c>
      <c r="O15" s="9" t="e">
        <f>IF(L15=0,0,(#REF!-#REF!-F15-I15)/L15)</f>
        <v>#REF!</v>
      </c>
      <c r="P15" s="9">
        <f t="shared" si="2"/>
        <v>2.8872538860103627</v>
      </c>
      <c r="Q15" s="10">
        <f>IF(N15=0,0,(#REF!-E15-H15-K15)/N15)</f>
        <v>0</v>
      </c>
    </row>
    <row r="16" spans="1:17" ht="15" customHeight="1">
      <c r="A16" s="11">
        <v>11</v>
      </c>
      <c r="B16" s="64" t="s">
        <v>11</v>
      </c>
      <c r="C16" s="65">
        <f>'[1]ПОСОМС-ВР (взр)'!#REF!</f>
        <v>2900</v>
      </c>
      <c r="D16" s="65">
        <f>'[1]ПОСОМС-ВР (взр)'!#REF!</f>
        <v>0</v>
      </c>
      <c r="E16" s="66">
        <f>'[1]ПОСОМС-ВР (дет)'!#REF!</f>
        <v>0</v>
      </c>
      <c r="F16" s="65">
        <f t="shared" si="3"/>
        <v>615</v>
      </c>
      <c r="G16" s="54">
        <v>492</v>
      </c>
      <c r="H16" s="71">
        <v>123</v>
      </c>
      <c r="I16" s="68">
        <f t="shared" si="0"/>
        <v>5</v>
      </c>
      <c r="J16" s="68">
        <f>'[1]ПОСОМС-ВР (взр)'!#REF!</f>
        <v>5</v>
      </c>
      <c r="K16" s="69">
        <f>'[1]ПОСОМС-ВР (дет)'!#REF!</f>
        <v>0</v>
      </c>
      <c r="L16" s="68">
        <f t="shared" si="1"/>
        <v>950</v>
      </c>
      <c r="M16" s="70">
        <f>'[1]ПОСОМС-ВР (взр)'!#REF!</f>
        <v>950</v>
      </c>
      <c r="N16" s="66">
        <f>'[1]ПОСОМС-ВР (дет)'!#REF!</f>
        <v>0</v>
      </c>
      <c r="O16" s="9" t="e">
        <f>IF(L16=0,0,(#REF!-#REF!-F17-I16)/L16)</f>
        <v>#REF!</v>
      </c>
      <c r="P16" s="9">
        <f>IF(M16=0,0,(C17-D17-G17-J16)/M16)</f>
        <v>11.695789473684211</v>
      </c>
      <c r="Q16" s="10">
        <f>IF(N16=0,0,(#REF!-E17-H17-K16)/N16)</f>
        <v>0</v>
      </c>
    </row>
    <row r="17" spans="1:17" ht="15" customHeight="1">
      <c r="A17" s="11">
        <v>12</v>
      </c>
      <c r="B17" s="64" t="s">
        <v>12</v>
      </c>
      <c r="C17" s="65">
        <f>'[1]ПОСОМС-ВР (взр)'!#REF!</f>
        <v>11700</v>
      </c>
      <c r="D17" s="65">
        <f>'[1]ПОСОМС-ВР (взр)'!#REF!</f>
        <v>0</v>
      </c>
      <c r="E17" s="72">
        <f>'[1]ПОСОМС-ВР (дет)'!#REF!</f>
        <v>0</v>
      </c>
      <c r="F17" s="65">
        <f t="shared" si="3"/>
        <v>730</v>
      </c>
      <c r="G17" s="54">
        <v>584</v>
      </c>
      <c r="H17" s="67">
        <v>146</v>
      </c>
      <c r="I17" s="68">
        <f t="shared" si="0"/>
        <v>20</v>
      </c>
      <c r="J17" s="68">
        <f>'[1]ПОСОМС-ВР (взр)'!#REF!</f>
        <v>20</v>
      </c>
      <c r="K17" s="69">
        <f>'[1]ПОСОМС-ВР (дет)'!#REF!</f>
        <v>0</v>
      </c>
      <c r="L17" s="68">
        <f t="shared" si="1"/>
        <v>3650</v>
      </c>
      <c r="M17" s="70">
        <f>'[1]ПОСОМС-ВР (взр)'!#REF!</f>
        <v>3650</v>
      </c>
      <c r="N17" s="66">
        <f>'[1]ПОСОМС-ВР (дет)'!#REF!</f>
        <v>0</v>
      </c>
      <c r="O17" s="9" t="e">
        <f>IF(L17=0,0,(#REF!-#REF!-F17-I17)/L17)</f>
        <v>#REF!</v>
      </c>
      <c r="P17" s="9">
        <f>IF(M17=0,0,(C17-D17-G17-J17)/M17)</f>
        <v>3.04</v>
      </c>
      <c r="Q17" s="10">
        <f>IF(N17=0,0,(#REF!-E17-H17-K17)/N17)</f>
        <v>0</v>
      </c>
    </row>
    <row r="18" spans="1:17" ht="15" customHeight="1">
      <c r="A18" s="11">
        <v>13</v>
      </c>
      <c r="B18" s="64" t="s">
        <v>13</v>
      </c>
      <c r="C18" s="65">
        <f>'[1]ПОСОМС-ВР (взр)'!#REF!</f>
        <v>5000</v>
      </c>
      <c r="D18" s="65">
        <f>'[1]ПОСОМС-ВР (взр)'!#REF!</f>
        <v>0</v>
      </c>
      <c r="E18" s="72">
        <f>'[1]ПОСОМС-ВР (дет)'!#REF!</f>
        <v>0</v>
      </c>
      <c r="F18" s="65">
        <f t="shared" si="3"/>
        <v>220</v>
      </c>
      <c r="G18" s="54">
        <v>176</v>
      </c>
      <c r="H18" s="67">
        <v>44</v>
      </c>
      <c r="I18" s="68">
        <f t="shared" si="0"/>
        <v>100</v>
      </c>
      <c r="J18" s="68">
        <f>'[1]ПОСОМС-ВР (взр)'!#REF!</f>
        <v>100</v>
      </c>
      <c r="K18" s="69">
        <f>'[1]ПОСОМС-ВР (дет)'!#REF!</f>
        <v>0</v>
      </c>
      <c r="L18" s="68">
        <f t="shared" si="1"/>
        <v>1800</v>
      </c>
      <c r="M18" s="70">
        <f>'[1]ПОСОМС-ВР (взр)'!#REF!</f>
        <v>1800</v>
      </c>
      <c r="N18" s="66">
        <f>'[1]ПОСОМС-ВР (дет)'!#REF!</f>
        <v>0</v>
      </c>
      <c r="O18" s="9" t="e">
        <f>IF(L18=0,0,(#REF!-#REF!-F18-I18)/L18)</f>
        <v>#REF!</v>
      </c>
      <c r="P18" s="9">
        <f>IF(M18=0,0,(C18-D18-G18-J18)/M18)</f>
        <v>2.6244444444444444</v>
      </c>
      <c r="Q18" s="10">
        <f>IF(N18=0,0,(#REF!-E18-H18-K18)/N18)</f>
        <v>0</v>
      </c>
    </row>
    <row r="19" spans="1:17" ht="15" customHeight="1" hidden="1">
      <c r="A19" s="11">
        <v>14</v>
      </c>
      <c r="B19" s="64" t="s">
        <v>14</v>
      </c>
      <c r="C19" s="65">
        <f>'[1]ПОСОМС-ВР (взр)'!#REF!</f>
        <v>0</v>
      </c>
      <c r="D19" s="65">
        <f>'[1]ПОСОМС-ВР (взр)'!#REF!</f>
        <v>0</v>
      </c>
      <c r="E19" s="72">
        <f>'[1]ПОСОМС-ВР (дет)'!#REF!</f>
        <v>0</v>
      </c>
      <c r="F19" s="65">
        <f t="shared" si="3"/>
        <v>0</v>
      </c>
      <c r="G19" s="54">
        <f>'[1]ПОСОМС-ВР (взр)'!#REF!</f>
        <v>0</v>
      </c>
      <c r="H19" s="71">
        <f>'[1]ПОСОМС-ВР (дет)'!#REF!</f>
        <v>0</v>
      </c>
      <c r="I19" s="68">
        <f t="shared" si="0"/>
        <v>0</v>
      </c>
      <c r="J19" s="68">
        <f>'[1]ПОСОМС-ВР (взр)'!#REF!</f>
        <v>0</v>
      </c>
      <c r="K19" s="69">
        <f>'[1]ПОСОМС-ВР (дет)'!#REF!</f>
        <v>0</v>
      </c>
      <c r="L19" s="68">
        <f t="shared" si="1"/>
        <v>0</v>
      </c>
      <c r="M19" s="70">
        <f>'[1]ПОСОМС-ВР (взр)'!#REF!</f>
        <v>0</v>
      </c>
      <c r="N19" s="66">
        <f>'[1]ПОСОМС-ВР (дет)'!#REF!</f>
        <v>0</v>
      </c>
      <c r="O19" s="9">
        <f>IF(L19=0,0,(#REF!-#REF!-F19-I19)/L19)</f>
        <v>0</v>
      </c>
      <c r="P19" s="9">
        <f>IF(M19=0,0,(C19-D19-G19-J19)/M19)</f>
        <v>0</v>
      </c>
      <c r="Q19" s="10">
        <f>IF(N19=0,0,(#REF!-E19-H19-K19)/N19)</f>
        <v>0</v>
      </c>
    </row>
    <row r="20" spans="1:17" ht="15" customHeight="1" hidden="1">
      <c r="A20" s="11">
        <v>15</v>
      </c>
      <c r="B20" s="64" t="s">
        <v>15</v>
      </c>
      <c r="C20" s="65">
        <f>'[1]ПОСОМС-ВР (взр)'!#REF!</f>
        <v>0</v>
      </c>
      <c r="D20" s="65">
        <f>'[1]ПОСОМС-ВР (взр)'!#REF!</f>
        <v>0</v>
      </c>
      <c r="E20" s="72">
        <f>'[1]ПОСОМС-ВР (дет)'!#REF!</f>
        <v>0</v>
      </c>
      <c r="F20" s="65">
        <f t="shared" si="3"/>
        <v>0</v>
      </c>
      <c r="G20" s="54">
        <f>'[1]ПОСОМС-ВР (взр)'!#REF!</f>
        <v>0</v>
      </c>
      <c r="H20" s="71">
        <f>'[1]ПОСОМС-ВР (дет)'!#REF!</f>
        <v>0</v>
      </c>
      <c r="I20" s="68">
        <f t="shared" si="0"/>
        <v>0</v>
      </c>
      <c r="J20" s="68">
        <f>'[1]ПОСОМС-ВР (взр)'!#REF!</f>
        <v>0</v>
      </c>
      <c r="K20" s="69">
        <f>'[1]ПОСОМС-ВР (дет)'!#REF!</f>
        <v>0</v>
      </c>
      <c r="L20" s="68">
        <f t="shared" si="1"/>
        <v>0</v>
      </c>
      <c r="M20" s="70">
        <f>'[1]ПОСОМС-ВР (взр)'!#REF!</f>
        <v>0</v>
      </c>
      <c r="N20" s="66">
        <f>'[1]ПОСОМС-ВР (дет)'!#REF!</f>
        <v>0</v>
      </c>
      <c r="O20" s="9">
        <f>IF(L20=0,0,(#REF!-#REF!-F20-I20)/L20)</f>
        <v>0</v>
      </c>
      <c r="P20" s="9">
        <f>IF(M20=0,0,(C20-D20-G20-J20)/M20)</f>
        <v>0</v>
      </c>
      <c r="Q20" s="10">
        <f>IF(N20=0,0,(#REF!-E20-H20-K20)/N20)</f>
        <v>0</v>
      </c>
    </row>
    <row r="21" spans="1:17" ht="15" customHeight="1">
      <c r="A21" s="11">
        <v>16</v>
      </c>
      <c r="B21" s="64" t="s">
        <v>49</v>
      </c>
      <c r="C21" s="65">
        <f>'[1]ПОСОМС-ВР (взр)'!#REF!</f>
        <v>9300</v>
      </c>
      <c r="D21" s="65">
        <f>'[1]ПОСОМС-ВР (взр)'!#REF!</f>
        <v>0</v>
      </c>
      <c r="E21" s="72">
        <f>'[1]ПОСОМС-ВР (дет)'!#REF!</f>
        <v>0</v>
      </c>
      <c r="F21" s="65">
        <f t="shared" si="3"/>
        <v>9300</v>
      </c>
      <c r="G21" s="54">
        <v>7440</v>
      </c>
      <c r="H21" s="71">
        <v>1860</v>
      </c>
      <c r="I21" s="68">
        <f t="shared" si="0"/>
        <v>0</v>
      </c>
      <c r="J21" s="68">
        <f>'[1]ПОСОМС-ВР (взр)'!#REF!</f>
        <v>0</v>
      </c>
      <c r="K21" s="69">
        <f>'[1]ПОСОМС-ВР (дет)'!#REF!</f>
        <v>0</v>
      </c>
      <c r="L21" s="68">
        <f t="shared" si="1"/>
        <v>0</v>
      </c>
      <c r="M21" s="70">
        <f>'[1]ПОСОМС-ВР (взр)'!#REF!</f>
        <v>0</v>
      </c>
      <c r="N21" s="66">
        <f>'[1]ПОСОМС-ВР (дет)'!#REF!</f>
        <v>0</v>
      </c>
      <c r="O21" s="9">
        <f>IF(L30=0,0,(#REF!-#REF!-F30-I30)/L30)</f>
        <v>0</v>
      </c>
      <c r="P21" s="9">
        <f>IF(M30=0,0,(C30-D30-G30-J30)/M30)</f>
        <v>0</v>
      </c>
      <c r="Q21" s="10">
        <f>IF(N30=0,0,(#REF!-E30-H30-K30)/N30)</f>
        <v>0</v>
      </c>
    </row>
    <row r="22" spans="1:17" ht="15" customHeight="1">
      <c r="A22" s="11" t="s">
        <v>37</v>
      </c>
      <c r="B22" s="64" t="s">
        <v>16</v>
      </c>
      <c r="C22" s="65">
        <f>'[1]ПОСОМС-ВР (взр)'!#REF!</f>
        <v>32000</v>
      </c>
      <c r="D22" s="65">
        <f>'[1]ПОСОМС-ВР (взр)'!#REF!</f>
        <v>0</v>
      </c>
      <c r="E22" s="72">
        <f>'[1]ПОСОМС-ВР (дет)'!#REF!</f>
        <v>0</v>
      </c>
      <c r="F22" s="65">
        <f t="shared" si="3"/>
        <v>1800</v>
      </c>
      <c r="G22" s="54">
        <v>1440</v>
      </c>
      <c r="H22" s="67">
        <v>360</v>
      </c>
      <c r="I22" s="68">
        <f t="shared" si="0"/>
        <v>200</v>
      </c>
      <c r="J22" s="68">
        <f>'[1]ПОСОМС-ВР (взр)'!#REF!</f>
        <v>200</v>
      </c>
      <c r="K22" s="69">
        <f>'[1]ПОСОМС-ВР (дет)'!#REF!</f>
        <v>0</v>
      </c>
      <c r="L22" s="68">
        <f t="shared" si="1"/>
        <v>10000</v>
      </c>
      <c r="M22" s="70">
        <f>'[1]ПОСОМС-ВР (взр)'!#REF!</f>
        <v>10000</v>
      </c>
      <c r="N22" s="66">
        <f>'[1]ПОСОМС-ВР (дет)'!#REF!</f>
        <v>0</v>
      </c>
      <c r="O22" s="9" t="e">
        <f>IF(L22=0,0,(#REF!-#REF!-F22-I22)/L22)</f>
        <v>#REF!</v>
      </c>
      <c r="P22" s="9">
        <f aca="true" t="shared" si="4" ref="P22:P29">IF(M22=0,0,(C22-D22-G22-J22)/M22)</f>
        <v>3.036</v>
      </c>
      <c r="Q22" s="10">
        <f>IF(N22=0,0,(#REF!-E22-H22-K22)/N22)</f>
        <v>0</v>
      </c>
    </row>
    <row r="23" spans="1:17" ht="15" customHeight="1">
      <c r="A23" s="11">
        <v>18</v>
      </c>
      <c r="B23" s="64" t="s">
        <v>17</v>
      </c>
      <c r="C23" s="65">
        <f>'[1]ПОСОМС-ВР (взр)'!#REF!</f>
        <v>10900</v>
      </c>
      <c r="D23" s="65">
        <f>'[1]ПОСОМС-ВР (взр)'!#REF!</f>
        <v>0</v>
      </c>
      <c r="E23" s="72">
        <f>'[1]ПОСОМС-ВР (дет)'!#REF!</f>
        <v>0</v>
      </c>
      <c r="F23" s="65">
        <f t="shared" si="3"/>
        <v>1300</v>
      </c>
      <c r="G23" s="54">
        <f>'[1]ПОСОМС-ВР (взр)'!#REF!</f>
        <v>1300</v>
      </c>
      <c r="H23" s="67">
        <f>'[1]ПОСОМС-ВР (дет)'!#REF!</f>
        <v>0</v>
      </c>
      <c r="I23" s="68">
        <f t="shared" si="0"/>
        <v>0</v>
      </c>
      <c r="J23" s="68">
        <f>'[1]ПОСОМС-ВР (взр)'!#REF!</f>
        <v>0</v>
      </c>
      <c r="K23" s="69">
        <f>'[1]ПОСОМС-ВР (дет)'!#REF!</f>
        <v>0</v>
      </c>
      <c r="L23" s="68">
        <f t="shared" si="1"/>
        <v>4000</v>
      </c>
      <c r="M23" s="70">
        <f>'[1]ПОСОМС-ВР (взр)'!#REF!</f>
        <v>4000</v>
      </c>
      <c r="N23" s="66">
        <f>'[1]ПОСОМС-ВР (дет)'!#REF!</f>
        <v>0</v>
      </c>
      <c r="O23" s="9" t="e">
        <f>IF(L23=0,0,(#REF!-#REF!-F23-I23)/L23)</f>
        <v>#REF!</v>
      </c>
      <c r="P23" s="9">
        <f t="shared" si="4"/>
        <v>2.4</v>
      </c>
      <c r="Q23" s="10">
        <f>IF(N23=0,0,(#REF!-E23-H23-K23)/N23)</f>
        <v>0</v>
      </c>
    </row>
    <row r="24" spans="1:17" ht="15" customHeight="1">
      <c r="A24" s="11">
        <v>19</v>
      </c>
      <c r="B24" s="64" t="s">
        <v>18</v>
      </c>
      <c r="C24" s="65">
        <f>'[1]ПОСОМС-ВР (взр)'!#REF!</f>
        <v>3400</v>
      </c>
      <c r="D24" s="65">
        <f>'[1]ПОСОМС-ВР (взр)'!#REF!</f>
        <v>0</v>
      </c>
      <c r="E24" s="72">
        <f>'[1]ПОСОМС-ВР (дет)'!#REF!</f>
        <v>0</v>
      </c>
      <c r="F24" s="65">
        <f t="shared" si="3"/>
        <v>1035</v>
      </c>
      <c r="G24" s="54">
        <v>828</v>
      </c>
      <c r="H24" s="67">
        <v>207</v>
      </c>
      <c r="I24" s="68">
        <f t="shared" si="0"/>
        <v>70</v>
      </c>
      <c r="J24" s="68">
        <f>'[1]ПОСОМС-ВР (взр)'!#REF!</f>
        <v>70</v>
      </c>
      <c r="K24" s="69">
        <f>'[1]ПОСОМС-ВР (дет)'!#REF!</f>
        <v>0</v>
      </c>
      <c r="L24" s="68">
        <f t="shared" si="1"/>
        <v>850</v>
      </c>
      <c r="M24" s="70">
        <f>'[1]ПОСОМС-ВР (взр)'!#REF!</f>
        <v>850</v>
      </c>
      <c r="N24" s="66">
        <f>'[1]ПОСОМС-ВР (дет)'!#REF!</f>
        <v>0</v>
      </c>
      <c r="O24" s="9" t="e">
        <f>IF(L24=0,0,(#REF!-#REF!-F24-I24)/L24)</f>
        <v>#REF!</v>
      </c>
      <c r="P24" s="9">
        <f t="shared" si="4"/>
        <v>2.9435294117647057</v>
      </c>
      <c r="Q24" s="10">
        <f>IF(N24=0,0,(#REF!-E24-H24-K24)/N24)</f>
        <v>0</v>
      </c>
    </row>
    <row r="25" spans="1:17" ht="15" customHeight="1">
      <c r="A25" s="11">
        <v>20</v>
      </c>
      <c r="B25" s="64" t="s">
        <v>19</v>
      </c>
      <c r="C25" s="65">
        <f>'[1]ПОСОМС-ВР (взр)'!#REF!</f>
        <v>62000</v>
      </c>
      <c r="D25" s="65">
        <f>'[1]ПОСОМС-ВР (взр)'!#REF!</f>
        <v>0</v>
      </c>
      <c r="E25" s="72">
        <f>'[1]ПОСОМС-ВР (дет)'!#REF!</f>
        <v>0</v>
      </c>
      <c r="F25" s="65">
        <f t="shared" si="3"/>
        <v>15620</v>
      </c>
      <c r="G25" s="54">
        <v>12496</v>
      </c>
      <c r="H25" s="67">
        <v>3124</v>
      </c>
      <c r="I25" s="68">
        <f t="shared" si="0"/>
        <v>40</v>
      </c>
      <c r="J25" s="68">
        <f>'[1]ПОСОМС-ВР (взр)'!#REF!</f>
        <v>40</v>
      </c>
      <c r="K25" s="69">
        <f>'[1]ПОСОМС-ВР (дет)'!#REF!</f>
        <v>0</v>
      </c>
      <c r="L25" s="68">
        <f t="shared" si="1"/>
        <v>16550</v>
      </c>
      <c r="M25" s="70">
        <f>'[1]ПОСОМС-ВР (взр)'!#REF!</f>
        <v>16550</v>
      </c>
      <c r="N25" s="66">
        <f>'[1]ПОСОМС-ВР (дет)'!#REF!</f>
        <v>0</v>
      </c>
      <c r="O25" s="9" t="e">
        <f>IF(L25=0,0,(#REF!-#REF!-F25-I25)/L25)</f>
        <v>#REF!</v>
      </c>
      <c r="P25" s="9">
        <f t="shared" si="4"/>
        <v>2.988761329305136</v>
      </c>
      <c r="Q25" s="10">
        <f>IF(N25=0,0,(#REF!-E25-H25-K25)/N25)</f>
        <v>0</v>
      </c>
    </row>
    <row r="26" spans="1:17" ht="15" customHeight="1">
      <c r="A26" s="11">
        <v>21</v>
      </c>
      <c r="B26" s="64" t="s">
        <v>20</v>
      </c>
      <c r="C26" s="65">
        <f>'[1]ПОСОМС-ВР (взр)'!#REF!</f>
        <v>24000</v>
      </c>
      <c r="D26" s="65">
        <f>'[1]ПОСОМС-ВР (взр)'!#REF!</f>
        <v>0</v>
      </c>
      <c r="E26" s="72">
        <f>'[1]ПОСОМС-ВР (дет)'!#REF!</f>
        <v>0</v>
      </c>
      <c r="F26" s="65">
        <f t="shared" si="3"/>
        <v>2725</v>
      </c>
      <c r="G26" s="54">
        <v>2180</v>
      </c>
      <c r="H26" s="67">
        <v>545</v>
      </c>
      <c r="I26" s="68">
        <f t="shared" si="0"/>
        <v>150</v>
      </c>
      <c r="J26" s="68">
        <f>'[1]ПОСОМС-ВР (взр)'!#REF!</f>
        <v>150</v>
      </c>
      <c r="K26" s="69">
        <f>'[1]ПОСОМС-ВР (дет)'!#REF!</f>
        <v>0</v>
      </c>
      <c r="L26" s="68">
        <f t="shared" si="1"/>
        <v>8450</v>
      </c>
      <c r="M26" s="70">
        <f>'[1]ПОСОМС-ВР (взр)'!#REF!</f>
        <v>8450</v>
      </c>
      <c r="N26" s="66">
        <f>'[1]ПОСОМС-ВР (дет)'!#REF!</f>
        <v>0</v>
      </c>
      <c r="O26" s="9" t="e">
        <f>IF(L26=0,0,(#REF!-#REF!-F26-I26)/L26)</f>
        <v>#REF!</v>
      </c>
      <c r="P26" s="9">
        <f t="shared" si="4"/>
        <v>2.5644970414201183</v>
      </c>
      <c r="Q26" s="10">
        <f>IF(N26=0,0,(#REF!-E26-H26-K26)/N26)</f>
        <v>0</v>
      </c>
    </row>
    <row r="27" spans="1:17" ht="15" customHeight="1">
      <c r="A27" s="11">
        <v>22</v>
      </c>
      <c r="B27" s="64" t="s">
        <v>21</v>
      </c>
      <c r="C27" s="65">
        <f>'[1]ПОСОМС-ВР (взр)'!#REF!</f>
        <v>15000</v>
      </c>
      <c r="D27" s="65">
        <f>'[1]ПОСОМС-ВР (взр)'!#REF!</f>
        <v>0</v>
      </c>
      <c r="E27" s="72">
        <f>'[1]ПОСОМС-ВР (дет)'!#REF!</f>
        <v>0</v>
      </c>
      <c r="F27" s="65">
        <f t="shared" si="3"/>
        <v>390</v>
      </c>
      <c r="G27" s="54">
        <v>312</v>
      </c>
      <c r="H27" s="67">
        <v>78</v>
      </c>
      <c r="I27" s="68">
        <f t="shared" si="0"/>
        <v>50</v>
      </c>
      <c r="J27" s="68">
        <f>'[1]ПОСОМС-ВР (взр)'!#REF!</f>
        <v>50</v>
      </c>
      <c r="K27" s="69">
        <f>'[1]ПОСОМС-ВР (дет)'!#REF!</f>
        <v>0</v>
      </c>
      <c r="L27" s="68">
        <f t="shared" si="1"/>
        <v>4550</v>
      </c>
      <c r="M27" s="70">
        <f>'[1]ПОСОМС-ВР (взр)'!#REF!</f>
        <v>4550</v>
      </c>
      <c r="N27" s="66">
        <f>'[1]ПОСОМС-ВР (дет)'!#REF!</f>
        <v>0</v>
      </c>
      <c r="O27" s="9" t="e">
        <f>IF(L27=0,0,(#REF!-#REF!-F27-I27)/L27)</f>
        <v>#REF!</v>
      </c>
      <c r="P27" s="9">
        <f t="shared" si="4"/>
        <v>3.217142857142857</v>
      </c>
      <c r="Q27" s="10">
        <f>IF(N27=0,0,(#REF!-E27-H27-K27)/N27)</f>
        <v>0</v>
      </c>
    </row>
    <row r="28" spans="1:17" ht="15" customHeight="1">
      <c r="A28" s="11">
        <v>23</v>
      </c>
      <c r="B28" s="64" t="s">
        <v>22</v>
      </c>
      <c r="C28" s="65">
        <f>'[1]ПОСОМС-ВР (взр)'!#REF!</f>
        <v>23100</v>
      </c>
      <c r="D28" s="65">
        <f>'[1]ПОСОМС-ВР (взр)'!#REF!</f>
        <v>0</v>
      </c>
      <c r="E28" s="72">
        <f>'[1]ПОСОМС-ВР (дет)'!#REF!</f>
        <v>0</v>
      </c>
      <c r="F28" s="65">
        <f t="shared" si="3"/>
        <v>5210</v>
      </c>
      <c r="G28" s="54">
        <v>4168</v>
      </c>
      <c r="H28" s="67">
        <v>1042</v>
      </c>
      <c r="I28" s="68">
        <f t="shared" si="0"/>
        <v>200</v>
      </c>
      <c r="J28" s="68">
        <f>'[1]ПОСОМС-ВР (взр)'!#REF!</f>
        <v>200</v>
      </c>
      <c r="K28" s="69">
        <f>'[1]ПОСОМС-ВР (дет)'!#REF!</f>
        <v>0</v>
      </c>
      <c r="L28" s="68">
        <f t="shared" si="1"/>
        <v>6100</v>
      </c>
      <c r="M28" s="70">
        <f>'[1]ПОСОМС-ВР (взр)'!#REF!</f>
        <v>6100</v>
      </c>
      <c r="N28" s="66">
        <f>'[1]ПОСОМС-ВР (дет)'!#REF!</f>
        <v>0</v>
      </c>
      <c r="O28" s="9" t="e">
        <f>IF(L28=0,0,(#REF!-#REF!-F28-I28)/L28)</f>
        <v>#REF!</v>
      </c>
      <c r="P28" s="9">
        <f t="shared" si="4"/>
        <v>3.0708196721311474</v>
      </c>
      <c r="Q28" s="10">
        <f>IF(N28=0,0,(#REF!-E28-H28-K28)/N28)</f>
        <v>0</v>
      </c>
    </row>
    <row r="29" spans="1:17" ht="15" customHeight="1" hidden="1">
      <c r="A29" s="11">
        <v>24</v>
      </c>
      <c r="B29" s="64" t="s">
        <v>23</v>
      </c>
      <c r="C29" s="65">
        <f>'[1]ПОСОМС-ВР (взр)'!#REF!</f>
        <v>0</v>
      </c>
      <c r="D29" s="65">
        <f>'[1]ПОСОМС-ВР (взр)'!#REF!</f>
        <v>0</v>
      </c>
      <c r="E29" s="66">
        <f>'[1]ПОСОМС-ВР (дет)'!#REF!</f>
        <v>0</v>
      </c>
      <c r="F29" s="65">
        <f t="shared" si="3"/>
        <v>0</v>
      </c>
      <c r="G29" s="54">
        <f>'[1]ПОСОМС-ВР (взр)'!#REF!</f>
        <v>0</v>
      </c>
      <c r="H29" s="67">
        <f>'[1]ПОСОМС-ВР (дет)'!#REF!</f>
        <v>0</v>
      </c>
      <c r="I29" s="68">
        <f t="shared" si="0"/>
        <v>0</v>
      </c>
      <c r="J29" s="68">
        <f>'[1]ПОСОМС-ВР (взр)'!#REF!</f>
        <v>0</v>
      </c>
      <c r="K29" s="69">
        <f>'[1]ПОСОМС-ВР (дет)'!#REF!</f>
        <v>0</v>
      </c>
      <c r="L29" s="68">
        <f t="shared" si="1"/>
        <v>0</v>
      </c>
      <c r="M29" s="70">
        <f>'[1]ПОСОМС-ВР (взр)'!#REF!</f>
        <v>0</v>
      </c>
      <c r="N29" s="66">
        <f>'[1]ПОСОМС-ВР (дет)'!#REF!</f>
        <v>0</v>
      </c>
      <c r="O29" s="9">
        <f>IF(L29=0,0,(#REF!-#REF!-F29-I29)/L29)</f>
        <v>0</v>
      </c>
      <c r="P29" s="9">
        <f t="shared" si="4"/>
        <v>0</v>
      </c>
      <c r="Q29" s="10">
        <f>IF(N29=0,0,(#REF!-E29-H29-K29)/N29)</f>
        <v>0</v>
      </c>
    </row>
    <row r="30" spans="1:17" ht="15" customHeight="1">
      <c r="A30" s="11"/>
      <c r="B30" s="64" t="s">
        <v>48</v>
      </c>
      <c r="C30" s="65">
        <f>'[1]ПОСОМС-ВР (взр)'!#REF!</f>
        <v>2600</v>
      </c>
      <c r="D30" s="65"/>
      <c r="E30" s="66"/>
      <c r="F30" s="65">
        <f t="shared" si="3"/>
        <v>2600</v>
      </c>
      <c r="G30" s="54">
        <f>'[1]ПОСОМС-ВР (взр)'!#REF!</f>
        <v>2600</v>
      </c>
      <c r="H30" s="67">
        <f>'[1]ПОСОМС-ВР (дет)'!#REF!</f>
        <v>0</v>
      </c>
      <c r="I30" s="68">
        <f t="shared" si="0"/>
        <v>0</v>
      </c>
      <c r="J30" s="68">
        <f>'[1]ПОСОМС-ВР (взр)'!#REF!</f>
        <v>0</v>
      </c>
      <c r="K30" s="69">
        <f>'[1]ПОСОМС-ВР (дет)'!#REF!</f>
        <v>0</v>
      </c>
      <c r="L30" s="68">
        <f t="shared" si="1"/>
        <v>0</v>
      </c>
      <c r="M30" s="70">
        <f>'[1]ПОСОМС-ВР (взр)'!#REF!</f>
        <v>0</v>
      </c>
      <c r="N30" s="66">
        <f>'[1]ПОСОМС-ВР (дет)'!#REF!</f>
        <v>0</v>
      </c>
      <c r="O30" s="9">
        <f>IF(L35=0,0,(#REF!-#REF!-F35-I35)/L35)</f>
        <v>0</v>
      </c>
      <c r="P30" s="9">
        <f>IF(M35=0,0,(C35-D35-G35-J35)/M35)</f>
        <v>0</v>
      </c>
      <c r="Q30" s="10">
        <f>IF(N35=0,0,(#REF!-E35-H35-K35)/N35)</f>
        <v>0</v>
      </c>
    </row>
    <row r="31" spans="1:17" ht="15" customHeight="1">
      <c r="A31" s="11"/>
      <c r="B31" s="64" t="s">
        <v>47</v>
      </c>
      <c r="C31" s="65">
        <f>'[1]ПОСОМС-ВР (взр)'!#REF!</f>
        <v>70400</v>
      </c>
      <c r="D31" s="65">
        <f>'[1]ПОСОМС-ВР (взр)'!#REF!</f>
        <v>8000</v>
      </c>
      <c r="E31" s="66">
        <f>'[1]ПОСОМС-ВР (дет)'!#REF!</f>
        <v>0</v>
      </c>
      <c r="F31" s="65">
        <f t="shared" si="3"/>
        <v>2970</v>
      </c>
      <c r="G31" s="54">
        <v>2376</v>
      </c>
      <c r="H31" s="67">
        <v>594</v>
      </c>
      <c r="I31" s="68">
        <f t="shared" si="0"/>
        <v>3000</v>
      </c>
      <c r="J31" s="68">
        <f>'[1]ПОСОМС-ВР (взр)'!#REF!</f>
        <v>3000</v>
      </c>
      <c r="K31" s="69">
        <f>'[1]ПОСОМС-ВР (дет)'!#REF!</f>
        <v>0</v>
      </c>
      <c r="L31" s="68">
        <f t="shared" si="1"/>
        <v>20900</v>
      </c>
      <c r="M31" s="70">
        <f>'[1]ПОСОМС-ВР (взр)'!#REF!</f>
        <v>20900</v>
      </c>
      <c r="N31" s="66">
        <f>'[1]ПОСОМС-ВР (дет)'!#REF!</f>
        <v>0</v>
      </c>
      <c r="O31" s="9" t="e">
        <f>IF(L31=0,0,(#REF!-#REF!-F31-I31)/L31)</f>
        <v>#REF!</v>
      </c>
      <c r="P31" s="9">
        <f>IF(M31=0,0,(C31-D31-G31-J31)/M31)</f>
        <v>2.728421052631579</v>
      </c>
      <c r="Q31" s="10">
        <f>IF(N31=0,0,(#REF!-E31-H31-K31)/N31)</f>
        <v>0</v>
      </c>
    </row>
    <row r="32" spans="1:17" ht="15" customHeight="1" hidden="1">
      <c r="A32" s="11"/>
      <c r="B32" s="64" t="s">
        <v>38</v>
      </c>
      <c r="C32" s="65">
        <f>'[1]ПОСОМС-ВР (взр)'!#REF!</f>
        <v>0</v>
      </c>
      <c r="D32" s="65"/>
      <c r="E32" s="66">
        <f>'[1]ПОСОМС-ВР (дет)'!#REF!</f>
        <v>0</v>
      </c>
      <c r="F32" s="65">
        <f t="shared" si="3"/>
        <v>0</v>
      </c>
      <c r="G32" s="54">
        <f>'[1]ПОСОМС-ВР (взр)'!#REF!</f>
        <v>0</v>
      </c>
      <c r="H32" s="71">
        <f>'[1]ПОСОМС-ВР (дет)'!#REF!</f>
        <v>0</v>
      </c>
      <c r="I32" s="68">
        <f t="shared" si="0"/>
        <v>0</v>
      </c>
      <c r="J32" s="68">
        <f>'[1]ПОСОМС-ВР (взр)'!#REF!</f>
        <v>0</v>
      </c>
      <c r="K32" s="69">
        <f>'[1]ПОСОМС-ВР (дет)'!#REF!</f>
        <v>0</v>
      </c>
      <c r="L32" s="68">
        <f t="shared" si="1"/>
        <v>0</v>
      </c>
      <c r="M32" s="70">
        <f>'[1]ПОСОМС-ВР (взр)'!#REF!</f>
        <v>0</v>
      </c>
      <c r="N32" s="66">
        <f>'[1]ПОСОМС-ВР (дет)'!#REF!</f>
        <v>0</v>
      </c>
      <c r="O32" s="9">
        <f>IF(L32=0,0,(#REF!-#REF!-F32-I32)/L32)</f>
        <v>0</v>
      </c>
      <c r="P32" s="9">
        <f>IF(M32=0,0,(C32-D32-G32-J32)/M32)</f>
        <v>0</v>
      </c>
      <c r="Q32" s="10">
        <f>IF(N32=0,0,(#REF!-E32-H32-K32)/N32)</f>
        <v>0</v>
      </c>
    </row>
    <row r="33" spans="1:17" ht="28.5" customHeight="1" hidden="1">
      <c r="A33" s="11"/>
      <c r="B33" s="74" t="s">
        <v>46</v>
      </c>
      <c r="C33" s="65">
        <f>'[1]ПОСОМС-ВР (взр)'!#REF!</f>
        <v>0</v>
      </c>
      <c r="D33" s="65">
        <f>'[1]ПОСОМС-ВР (взр)'!#REF!</f>
        <v>0</v>
      </c>
      <c r="E33" s="66">
        <f>'[1]ПОСОМС-ВР (дет)'!#REF!</f>
        <v>0</v>
      </c>
      <c r="F33" s="65">
        <f t="shared" si="3"/>
        <v>0</v>
      </c>
      <c r="G33" s="54">
        <f>'[1]ПОСОМС-ВР (взр)'!#REF!</f>
        <v>0</v>
      </c>
      <c r="H33" s="71">
        <f>'[1]ПОСОМС-ВР (дет)'!#REF!</f>
        <v>0</v>
      </c>
      <c r="I33" s="68">
        <f t="shared" si="0"/>
        <v>0</v>
      </c>
      <c r="J33" s="68">
        <f>'[1]ПОСОМС-ВР (взр)'!#REF!</f>
        <v>0</v>
      </c>
      <c r="K33" s="69">
        <f>'[1]ПОСОМС-ВР (дет)'!#REF!</f>
        <v>0</v>
      </c>
      <c r="L33" s="68">
        <f t="shared" si="1"/>
        <v>0</v>
      </c>
      <c r="M33" s="70">
        <f>'[1]ПОСОМС-ВР (взр)'!#REF!</f>
        <v>0</v>
      </c>
      <c r="N33" s="66">
        <f>'[1]ПОСОМС-ВР (дет)'!#REF!</f>
        <v>0</v>
      </c>
      <c r="O33" s="9">
        <f>IF(L33=0,0,(#REF!-#REF!-F33-I33)/L33)</f>
        <v>0</v>
      </c>
      <c r="P33" s="9">
        <f>IF(M33=0,0,(C33-D33-G33-J33)/M33)</f>
        <v>0</v>
      </c>
      <c r="Q33" s="10">
        <f>IF(N33=0,0,(#REF!-E33-H33-K33)/N33)</f>
        <v>0</v>
      </c>
    </row>
    <row r="34" spans="1:17" ht="16.5" customHeight="1">
      <c r="A34" s="11"/>
      <c r="B34" s="74" t="s">
        <v>45</v>
      </c>
      <c r="C34" s="65">
        <f>'[1]ПОСОМС-ВР (взр)'!#REF!</f>
        <v>5657</v>
      </c>
      <c r="D34" s="65">
        <f>'[1]ПОСОМС-ВР (взр)'!#REF!</f>
        <v>5657</v>
      </c>
      <c r="E34" s="66">
        <f>'[1]ПОСОМС-ВР (дет)'!#REF!</f>
        <v>0</v>
      </c>
      <c r="F34" s="65">
        <f t="shared" si="3"/>
        <v>0</v>
      </c>
      <c r="G34" s="54">
        <f>'[1]ПОСОМС-ВР (взр)'!#REF!</f>
        <v>0</v>
      </c>
      <c r="H34" s="71">
        <f>'[1]ПОСОМС-ВР (дет)'!#REF!</f>
        <v>0</v>
      </c>
      <c r="I34" s="75"/>
      <c r="J34" s="68"/>
      <c r="K34" s="69"/>
      <c r="L34" s="75"/>
      <c r="M34" s="70">
        <f>'[1]ПОСОМС-ВР (взр)'!#REF!</f>
        <v>0</v>
      </c>
      <c r="N34" s="66">
        <f>'[1]ПОСОМС-ВР (дет)'!#REF!</f>
        <v>0</v>
      </c>
      <c r="O34" s="9"/>
      <c r="P34" s="9"/>
      <c r="Q34" s="10"/>
    </row>
    <row r="35" spans="1:17" ht="21" customHeight="1">
      <c r="A35" s="11"/>
      <c r="B35" s="74" t="s">
        <v>44</v>
      </c>
      <c r="C35" s="65">
        <f>'[1]ПОСОМС-ВР (взр)'!#REF!</f>
        <v>1235</v>
      </c>
      <c r="D35" s="65"/>
      <c r="E35" s="66"/>
      <c r="F35" s="65">
        <f>SUM(G35:H35)</f>
        <v>1235</v>
      </c>
      <c r="G35" s="54">
        <f>'[1]ПОСОМС-ВР (взр)'!#REF!</f>
        <v>1235</v>
      </c>
      <c r="H35" s="71">
        <f>'[1]ПОСОМС-ВР (дет)'!#REF!</f>
        <v>0</v>
      </c>
      <c r="I35" s="75"/>
      <c r="J35" s="68"/>
      <c r="K35" s="69"/>
      <c r="L35" s="75"/>
      <c r="M35" s="70">
        <f>'[1]ПОСОМС-ВР (взр)'!#REF!</f>
        <v>0</v>
      </c>
      <c r="N35" s="66">
        <f>'[1]ПОСОМС-ВР (дет)'!#REF!</f>
        <v>0</v>
      </c>
      <c r="O35" s="9"/>
      <c r="P35" s="9"/>
      <c r="Q35" s="10"/>
    </row>
    <row r="36" spans="1:17" s="13" customFormat="1" ht="25.5" customHeight="1">
      <c r="A36" s="11"/>
      <c r="B36" s="76" t="s">
        <v>24</v>
      </c>
      <c r="C36" s="77">
        <f aca="true" t="shared" si="5" ref="C36:N36">SUM(C6:C35)</f>
        <v>477732</v>
      </c>
      <c r="D36" s="77">
        <f>D15+D31+D34</f>
        <v>26799</v>
      </c>
      <c r="E36" s="78">
        <f t="shared" si="5"/>
        <v>0</v>
      </c>
      <c r="F36" s="79">
        <f t="shared" si="5"/>
        <v>88138</v>
      </c>
      <c r="G36" s="80">
        <f t="shared" si="5"/>
        <v>71537</v>
      </c>
      <c r="H36" s="80">
        <f t="shared" si="5"/>
        <v>16601</v>
      </c>
      <c r="I36" s="79">
        <f t="shared" si="5"/>
        <v>9695</v>
      </c>
      <c r="J36" s="79">
        <f t="shared" si="5"/>
        <v>9695</v>
      </c>
      <c r="K36" s="79">
        <f t="shared" si="5"/>
        <v>0</v>
      </c>
      <c r="L36" s="79">
        <f t="shared" si="5"/>
        <v>128700</v>
      </c>
      <c r="M36" s="78">
        <f t="shared" si="5"/>
        <v>128700</v>
      </c>
      <c r="N36" s="78">
        <f t="shared" si="5"/>
        <v>0</v>
      </c>
      <c r="O36" s="9" t="e">
        <f>IF(L36=0,0,(#REF!-#REF!-F36-I36)/L36)</f>
        <v>#REF!</v>
      </c>
      <c r="P36" s="9">
        <f aca="true" t="shared" si="6" ref="P36:P71">IF(M36=0,0,(C36-D36-G36-J36)/M36)</f>
        <v>2.8725796425796424</v>
      </c>
      <c r="Q36" s="10">
        <f>IF(N36=0,0,(#REF!-E36-H36-K36)/N36)</f>
        <v>0</v>
      </c>
    </row>
    <row r="37" spans="1:17" ht="18" hidden="1">
      <c r="A37" s="14"/>
      <c r="B37" s="15" t="s">
        <v>25</v>
      </c>
      <c r="C37" s="17"/>
      <c r="D37" s="17"/>
      <c r="E37" s="18"/>
      <c r="F37" s="41"/>
      <c r="G37" s="45"/>
      <c r="H37" s="46"/>
      <c r="I37" s="16"/>
      <c r="J37" s="17"/>
      <c r="K37" s="18"/>
      <c r="L37" s="16"/>
      <c r="M37" s="17"/>
      <c r="N37" s="18"/>
      <c r="O37" s="9">
        <f>IF(L37=0,0,(#REF!-#REF!-F37-I37)/L37)</f>
        <v>0</v>
      </c>
      <c r="P37" s="9">
        <f t="shared" si="6"/>
        <v>0</v>
      </c>
      <c r="Q37" s="10">
        <f>IF(N37=0,0,(#REF!-E37-H37-K37)/N37)</f>
        <v>0</v>
      </c>
    </row>
    <row r="38" spans="1:17" ht="12.75" hidden="1">
      <c r="A38" s="7"/>
      <c r="B38" s="19" t="s">
        <v>26</v>
      </c>
      <c r="C38" s="16"/>
      <c r="E38" s="18"/>
      <c r="F38" s="42"/>
      <c r="G38" s="47"/>
      <c r="H38" s="46"/>
      <c r="I38" s="20"/>
      <c r="J38" s="16"/>
      <c r="K38" s="18"/>
      <c r="L38" s="20"/>
      <c r="M38" s="16"/>
      <c r="N38" s="18"/>
      <c r="O38" s="9">
        <f>IF(L38=0,0,(#REF!-#REF!-F38-I38)/L38)</f>
        <v>0</v>
      </c>
      <c r="P38" s="9">
        <f t="shared" si="6"/>
        <v>0</v>
      </c>
      <c r="Q38" s="10">
        <f>IF(N38=0,0,(#REF!-E38-H38-K38)/N38)</f>
        <v>0</v>
      </c>
    </row>
    <row r="39" spans="1:17" ht="12.75" hidden="1">
      <c r="A39" s="21"/>
      <c r="B39" s="22" t="s">
        <v>27</v>
      </c>
      <c r="C39" s="16"/>
      <c r="E39" s="18"/>
      <c r="F39" s="42"/>
      <c r="G39" s="47"/>
      <c r="H39" s="46"/>
      <c r="I39" s="20"/>
      <c r="J39" s="16"/>
      <c r="K39" s="18"/>
      <c r="L39" s="20"/>
      <c r="M39" s="16"/>
      <c r="N39" s="18"/>
      <c r="O39" s="9">
        <f>IF(L39=0,0,(#REF!-#REF!-F39-I39)/L39)</f>
        <v>0</v>
      </c>
      <c r="P39" s="9">
        <f t="shared" si="6"/>
        <v>0</v>
      </c>
      <c r="Q39" s="10">
        <f>IF(N39=0,0,(#REF!-E39-H39-K39)/N39)</f>
        <v>0</v>
      </c>
    </row>
    <row r="40" spans="1:17" ht="12.75" hidden="1">
      <c r="A40" s="21"/>
      <c r="B40" s="22" t="s">
        <v>28</v>
      </c>
      <c r="C40" s="16"/>
      <c r="E40" s="18"/>
      <c r="F40" s="42"/>
      <c r="G40" s="47"/>
      <c r="H40" s="46"/>
      <c r="I40" s="20"/>
      <c r="J40" s="16"/>
      <c r="K40" s="18"/>
      <c r="L40" s="20"/>
      <c r="M40" s="16"/>
      <c r="N40" s="18"/>
      <c r="O40" s="9">
        <f>IF(L40=0,0,(#REF!-#REF!-F40-I40)/L40)</f>
        <v>0</v>
      </c>
      <c r="P40" s="9">
        <f t="shared" si="6"/>
        <v>0</v>
      </c>
      <c r="Q40" s="10">
        <f>IF(N40=0,0,(#REF!-E40-H40-K40)/N40)</f>
        <v>0</v>
      </c>
    </row>
    <row r="41" spans="1:17" ht="12.75" hidden="1">
      <c r="A41" s="21"/>
      <c r="B41" s="23" t="s">
        <v>29</v>
      </c>
      <c r="C41" s="16"/>
      <c r="E41" s="18"/>
      <c r="F41" s="42"/>
      <c r="G41" s="47"/>
      <c r="H41" s="46"/>
      <c r="I41" s="20"/>
      <c r="J41" s="16"/>
      <c r="K41" s="18"/>
      <c r="L41" s="20"/>
      <c r="M41" s="16"/>
      <c r="N41" s="18"/>
      <c r="O41" s="9">
        <f>IF(L41=0,0,(#REF!-#REF!-F41-I41)/L41)</f>
        <v>0</v>
      </c>
      <c r="P41" s="9">
        <f t="shared" si="6"/>
        <v>0</v>
      </c>
      <c r="Q41" s="10">
        <f>IF(N41=0,0,(#REF!-E41-H41-K41)/N41)</f>
        <v>0</v>
      </c>
    </row>
    <row r="42" spans="1:17" ht="12.75" hidden="1">
      <c r="A42" s="21"/>
      <c r="B42" s="23"/>
      <c r="C42" s="16"/>
      <c r="E42" s="18"/>
      <c r="F42" s="42"/>
      <c r="G42" s="47"/>
      <c r="H42" s="46"/>
      <c r="I42" s="20"/>
      <c r="J42" s="16"/>
      <c r="K42" s="18"/>
      <c r="L42" s="20"/>
      <c r="M42" s="16"/>
      <c r="N42" s="18"/>
      <c r="O42" s="9">
        <f>IF(L42=0,0,(#REF!-#REF!-F42-I42)/L42)</f>
        <v>0</v>
      </c>
      <c r="P42" s="9">
        <f t="shared" si="6"/>
        <v>0</v>
      </c>
      <c r="Q42" s="10">
        <f>IF(N42=0,0,(#REF!-E42-H42-K42)/N42)</f>
        <v>0</v>
      </c>
    </row>
    <row r="43" spans="1:17" ht="12.75" hidden="1">
      <c r="A43" s="21"/>
      <c r="B43" s="23"/>
      <c r="C43" s="16"/>
      <c r="E43" s="18"/>
      <c r="F43" s="42"/>
      <c r="G43" s="47"/>
      <c r="H43" s="46"/>
      <c r="I43" s="20"/>
      <c r="J43" s="16"/>
      <c r="K43" s="18"/>
      <c r="L43" s="20"/>
      <c r="M43" s="16"/>
      <c r="N43" s="18"/>
      <c r="O43" s="9">
        <f>IF(L43=0,0,(#REF!-#REF!-F43-I43)/L43)</f>
        <v>0</v>
      </c>
      <c r="P43" s="9">
        <f t="shared" si="6"/>
        <v>0</v>
      </c>
      <c r="Q43" s="10">
        <f>IF(N43=0,0,(#REF!-E43-H43-K43)/N43)</f>
        <v>0</v>
      </c>
    </row>
    <row r="44" spans="1:17" ht="12.75" hidden="1">
      <c r="A44" s="24"/>
      <c r="B44" s="25"/>
      <c r="C44" s="16"/>
      <c r="E44" s="18"/>
      <c r="F44" s="42"/>
      <c r="G44" s="47"/>
      <c r="H44" s="46"/>
      <c r="I44" s="20"/>
      <c r="J44" s="16"/>
      <c r="K44" s="18"/>
      <c r="L44" s="20"/>
      <c r="M44" s="16"/>
      <c r="N44" s="18"/>
      <c r="O44" s="9">
        <f>IF(L44=0,0,(#REF!-#REF!-F44-I44)/L44)</f>
        <v>0</v>
      </c>
      <c r="P44" s="9">
        <f t="shared" si="6"/>
        <v>0</v>
      </c>
      <c r="Q44" s="10">
        <f>IF(N44=0,0,(#REF!-E44-H44-K44)/N44)</f>
        <v>0</v>
      </c>
    </row>
    <row r="45" spans="1:17" ht="21" customHeight="1" hidden="1">
      <c r="A45" s="24"/>
      <c r="B45" s="26" t="s">
        <v>35</v>
      </c>
      <c r="C45" s="27"/>
      <c r="D45" s="27"/>
      <c r="E45" s="18"/>
      <c r="F45" s="42"/>
      <c r="G45" s="48"/>
      <c r="H45" s="46"/>
      <c r="I45" s="20"/>
      <c r="J45" s="27"/>
      <c r="K45" s="18"/>
      <c r="L45" s="20"/>
      <c r="M45" s="27"/>
      <c r="N45" s="18"/>
      <c r="O45" s="9">
        <f>IF(L45=0,0,(#REF!-#REF!-F45-I45)/L45)</f>
        <v>0</v>
      </c>
      <c r="P45" s="9">
        <f t="shared" si="6"/>
        <v>0</v>
      </c>
      <c r="Q45" s="10">
        <f>IF(N45=0,0,(#REF!-E45-H45-K45)/N45)</f>
        <v>0</v>
      </c>
    </row>
    <row r="46" spans="1:17" s="12" customFormat="1" ht="23.25" customHeight="1" hidden="1">
      <c r="A46" s="28"/>
      <c r="B46" s="12" t="s">
        <v>30</v>
      </c>
      <c r="C46" s="16"/>
      <c r="D46" s="16"/>
      <c r="E46" s="18"/>
      <c r="F46" s="41"/>
      <c r="G46" s="47"/>
      <c r="H46" s="46"/>
      <c r="I46" s="16"/>
      <c r="J46" s="16"/>
      <c r="K46" s="18"/>
      <c r="L46" s="16"/>
      <c r="M46" s="16"/>
      <c r="N46" s="18"/>
      <c r="O46" s="9">
        <f>IF(L46=0,0,(#REF!-#REF!-F46-I46)/L46)</f>
        <v>0</v>
      </c>
      <c r="P46" s="9">
        <f t="shared" si="6"/>
        <v>0</v>
      </c>
      <c r="Q46" s="10">
        <f>IF(N46=0,0,(#REF!-E46-H46-K46)/N46)</f>
        <v>0</v>
      </c>
    </row>
    <row r="47" spans="1:17" ht="12.75" hidden="1">
      <c r="A47" s="29"/>
      <c r="B47" s="30"/>
      <c r="C47" s="8"/>
      <c r="D47" s="8"/>
      <c r="E47" s="31"/>
      <c r="F47" s="43"/>
      <c r="G47" s="49"/>
      <c r="H47" s="50"/>
      <c r="I47" s="8"/>
      <c r="J47" s="8"/>
      <c r="K47" s="31"/>
      <c r="L47" s="8"/>
      <c r="M47" s="8"/>
      <c r="N47" s="31"/>
      <c r="O47" s="9">
        <f>IF(L47=0,0,(#REF!-#REF!-F47-I47)/L47)</f>
        <v>0</v>
      </c>
      <c r="P47" s="9">
        <f t="shared" si="6"/>
        <v>0</v>
      </c>
      <c r="Q47" s="10">
        <f>IF(N47=0,0,(#REF!-E47-H47-K47)/N47)</f>
        <v>0</v>
      </c>
    </row>
    <row r="48" spans="1:17" ht="13.5" hidden="1">
      <c r="A48" s="29"/>
      <c r="B48" s="32" t="s">
        <v>31</v>
      </c>
      <c r="C48" s="8"/>
      <c r="D48" s="8"/>
      <c r="E48" s="31"/>
      <c r="F48" s="43"/>
      <c r="G48" s="49"/>
      <c r="H48" s="50"/>
      <c r="I48" s="8"/>
      <c r="J48" s="8"/>
      <c r="K48" s="31"/>
      <c r="L48" s="8"/>
      <c r="M48" s="8"/>
      <c r="N48" s="31"/>
      <c r="O48" s="9">
        <f>IF(L48=0,0,(#REF!-#REF!-F48-I48)/L48)</f>
        <v>0</v>
      </c>
      <c r="P48" s="9">
        <f t="shared" si="6"/>
        <v>0</v>
      </c>
      <c r="Q48" s="10">
        <f>IF(N48=0,0,(#REF!-E48-H48-K48)/N48)</f>
        <v>0</v>
      </c>
    </row>
    <row r="49" spans="1:17" ht="24" customHeight="1" hidden="1">
      <c r="A49" s="29"/>
      <c r="B49" s="32" t="s">
        <v>32</v>
      </c>
      <c r="C49" s="8"/>
      <c r="D49" s="8"/>
      <c r="E49" s="31"/>
      <c r="F49" s="43"/>
      <c r="G49" s="49"/>
      <c r="H49" s="50"/>
      <c r="I49" s="8"/>
      <c r="J49" s="8"/>
      <c r="K49" s="31"/>
      <c r="L49" s="8"/>
      <c r="M49" s="8"/>
      <c r="N49" s="31"/>
      <c r="O49" s="9">
        <f>IF(L49=0,0,(#REF!-#REF!-F49-I49)/L49)</f>
        <v>0</v>
      </c>
      <c r="P49" s="9">
        <f t="shared" si="6"/>
        <v>0</v>
      </c>
      <c r="Q49" s="10">
        <f>IF(N49=0,0,(#REF!-E49-H49-K49)/N49)</f>
        <v>0</v>
      </c>
    </row>
    <row r="50" spans="1:17" ht="24" customHeight="1" hidden="1">
      <c r="A50" s="29"/>
      <c r="B50" s="32" t="s">
        <v>33</v>
      </c>
      <c r="C50" s="8"/>
      <c r="D50" s="8"/>
      <c r="E50" s="31"/>
      <c r="F50" s="43"/>
      <c r="G50" s="49"/>
      <c r="H50" s="50"/>
      <c r="I50" s="8"/>
      <c r="J50" s="8"/>
      <c r="K50" s="31"/>
      <c r="L50" s="8"/>
      <c r="M50" s="8"/>
      <c r="N50" s="31"/>
      <c r="O50" s="9">
        <f>IF(L50=0,0,(#REF!-#REF!-F50-I50)/L50)</f>
        <v>0</v>
      </c>
      <c r="P50" s="9">
        <f t="shared" si="6"/>
        <v>0</v>
      </c>
      <c r="Q50" s="10">
        <f>IF(N50=0,0,(#REF!-E50-H50-K50)/N50)</f>
        <v>0</v>
      </c>
    </row>
    <row r="51" spans="1:17" ht="13.5" hidden="1">
      <c r="A51" s="29"/>
      <c r="B51" s="33"/>
      <c r="C51" s="8"/>
      <c r="D51" s="8"/>
      <c r="E51" s="31"/>
      <c r="F51" s="43"/>
      <c r="G51" s="49"/>
      <c r="H51" s="50"/>
      <c r="I51" s="8"/>
      <c r="J51" s="8"/>
      <c r="K51" s="31"/>
      <c r="L51" s="8"/>
      <c r="M51" s="8"/>
      <c r="N51" s="31"/>
      <c r="O51" s="9">
        <f>IF(L51=0,0,(#REF!-#REF!-F51-I51)/L51)</f>
        <v>0</v>
      </c>
      <c r="P51" s="9">
        <f t="shared" si="6"/>
        <v>0</v>
      </c>
      <c r="Q51" s="10">
        <f>IF(N51=0,0,(#REF!-E51-H51-K51)/N51)</f>
        <v>0</v>
      </c>
    </row>
    <row r="52" spans="1:17" ht="13.5" hidden="1">
      <c r="A52" s="29"/>
      <c r="B52" s="34" t="s">
        <v>34</v>
      </c>
      <c r="C52" s="8"/>
      <c r="D52" s="8"/>
      <c r="E52" s="31"/>
      <c r="F52" s="43"/>
      <c r="G52" s="49"/>
      <c r="H52" s="50"/>
      <c r="I52" s="8"/>
      <c r="J52" s="8"/>
      <c r="K52" s="31"/>
      <c r="L52" s="8"/>
      <c r="M52" s="8"/>
      <c r="N52" s="31"/>
      <c r="O52" s="9">
        <f>IF(L52=0,0,(#REF!-#REF!-F52-I52)/L52)</f>
        <v>0</v>
      </c>
      <c r="P52" s="9">
        <f t="shared" si="6"/>
        <v>0</v>
      </c>
      <c r="Q52" s="10">
        <f>IF(N52=0,0,(#REF!-E52-H52-K52)/N52)</f>
        <v>0</v>
      </c>
    </row>
    <row r="53" spans="1:17" ht="12.75" hidden="1">
      <c r="A53" s="29"/>
      <c r="B53" s="29"/>
      <c r="C53" s="8"/>
      <c r="D53" s="8"/>
      <c r="E53" s="31"/>
      <c r="F53" s="43"/>
      <c r="G53" s="49"/>
      <c r="H53" s="50"/>
      <c r="I53" s="8"/>
      <c r="J53" s="8"/>
      <c r="K53" s="31"/>
      <c r="L53" s="8"/>
      <c r="M53" s="8"/>
      <c r="N53" s="31"/>
      <c r="O53" s="9">
        <f>IF(L53=0,0,(#REF!-#REF!-F53-I53)/L53)</f>
        <v>0</v>
      </c>
      <c r="P53" s="9">
        <f t="shared" si="6"/>
        <v>0</v>
      </c>
      <c r="Q53" s="10">
        <f>IF(N53=0,0,(#REF!-E53-H53-K53)/N53)</f>
        <v>0</v>
      </c>
    </row>
    <row r="54" spans="1:17" ht="12.75" hidden="1">
      <c r="A54" s="29"/>
      <c r="B54" s="30"/>
      <c r="C54" s="8"/>
      <c r="D54" s="8"/>
      <c r="E54" s="31"/>
      <c r="F54" s="43"/>
      <c r="G54" s="49"/>
      <c r="H54" s="50"/>
      <c r="I54" s="8"/>
      <c r="J54" s="8"/>
      <c r="K54" s="31"/>
      <c r="L54" s="8"/>
      <c r="M54" s="8"/>
      <c r="N54" s="31"/>
      <c r="O54" s="9">
        <f>IF(L54=0,0,(#REF!-#REF!-F54-I54)/L54)</f>
        <v>0</v>
      </c>
      <c r="P54" s="9">
        <f t="shared" si="6"/>
        <v>0</v>
      </c>
      <c r="Q54" s="10">
        <f>IF(N54=0,0,(#REF!-E54-H54-K54)/N54)</f>
        <v>0</v>
      </c>
    </row>
    <row r="55" spans="1:17" ht="12.75" hidden="1">
      <c r="A55" s="29"/>
      <c r="B55" s="30"/>
      <c r="C55" s="8"/>
      <c r="D55" s="8"/>
      <c r="E55" s="31"/>
      <c r="F55" s="43"/>
      <c r="G55" s="49"/>
      <c r="H55" s="50"/>
      <c r="I55" s="8"/>
      <c r="J55" s="8"/>
      <c r="K55" s="31"/>
      <c r="L55" s="8"/>
      <c r="M55" s="8"/>
      <c r="N55" s="31"/>
      <c r="O55" s="9">
        <f>IF(L55=0,0,(#REF!-#REF!-F55-I55)/L55)</f>
        <v>0</v>
      </c>
      <c r="P55" s="9">
        <f t="shared" si="6"/>
        <v>0</v>
      </c>
      <c r="Q55" s="10">
        <f>IF(N55=0,0,(#REF!-E55-H55-K55)/N55)</f>
        <v>0</v>
      </c>
    </row>
    <row r="56" spans="1:17" ht="12.75" hidden="1">
      <c r="A56" s="29"/>
      <c r="B56" s="30"/>
      <c r="C56" s="8"/>
      <c r="D56" s="8"/>
      <c r="E56" s="31"/>
      <c r="F56" s="43"/>
      <c r="G56" s="49"/>
      <c r="H56" s="50"/>
      <c r="I56" s="8"/>
      <c r="J56" s="8"/>
      <c r="K56" s="31"/>
      <c r="L56" s="8"/>
      <c r="M56" s="8"/>
      <c r="N56" s="31"/>
      <c r="O56" s="9">
        <f>IF(L56=0,0,(#REF!-#REF!-F56-I56)/L56)</f>
        <v>0</v>
      </c>
      <c r="P56" s="9">
        <f t="shared" si="6"/>
        <v>0</v>
      </c>
      <c r="Q56" s="10">
        <f>IF(N56=0,0,(#REF!-E56-H56-K56)/N56)</f>
        <v>0</v>
      </c>
    </row>
    <row r="57" spans="1:17" ht="12.75" hidden="1">
      <c r="A57" s="29"/>
      <c r="B57" s="30"/>
      <c r="C57" s="8"/>
      <c r="D57" s="8"/>
      <c r="E57" s="31"/>
      <c r="F57" s="43"/>
      <c r="G57" s="49"/>
      <c r="H57" s="50"/>
      <c r="I57" s="8"/>
      <c r="J57" s="8"/>
      <c r="K57" s="31"/>
      <c r="L57" s="8"/>
      <c r="M57" s="8"/>
      <c r="N57" s="31"/>
      <c r="O57" s="9">
        <f>IF(L57=0,0,(#REF!-#REF!-F57-I57)/L57)</f>
        <v>0</v>
      </c>
      <c r="P57" s="9">
        <f t="shared" si="6"/>
        <v>0</v>
      </c>
      <c r="Q57" s="10">
        <f>IF(N57=0,0,(#REF!-E57-H57-K57)/N57)</f>
        <v>0</v>
      </c>
    </row>
    <row r="58" spans="1:17" ht="12.75" hidden="1">
      <c r="A58" s="29"/>
      <c r="B58" s="30"/>
      <c r="C58" s="8"/>
      <c r="D58" s="8"/>
      <c r="E58" s="31"/>
      <c r="F58" s="43"/>
      <c r="G58" s="49"/>
      <c r="H58" s="50"/>
      <c r="I58" s="8"/>
      <c r="J58" s="8"/>
      <c r="K58" s="31"/>
      <c r="L58" s="8"/>
      <c r="M58" s="8"/>
      <c r="N58" s="31"/>
      <c r="O58" s="9">
        <f>IF(L58=0,0,(#REF!-#REF!-F58-I58)/L58)</f>
        <v>0</v>
      </c>
      <c r="P58" s="9">
        <f t="shared" si="6"/>
        <v>0</v>
      </c>
      <c r="Q58" s="10">
        <f>IF(N58=0,0,(#REF!-E58-H58-K58)/N58)</f>
        <v>0</v>
      </c>
    </row>
    <row r="59" spans="1:17" ht="12.75" hidden="1">
      <c r="A59" s="29"/>
      <c r="B59" s="30"/>
      <c r="C59" s="8"/>
      <c r="D59" s="8"/>
      <c r="E59" s="31"/>
      <c r="F59" s="43"/>
      <c r="G59" s="49"/>
      <c r="H59" s="50"/>
      <c r="I59" s="8"/>
      <c r="J59" s="8"/>
      <c r="K59" s="31"/>
      <c r="L59" s="8"/>
      <c r="M59" s="8"/>
      <c r="N59" s="31"/>
      <c r="O59" s="9">
        <f>IF(L59=0,0,(#REF!-#REF!-F59-I59)/L59)</f>
        <v>0</v>
      </c>
      <c r="P59" s="9">
        <f t="shared" si="6"/>
        <v>0</v>
      </c>
      <c r="Q59" s="10">
        <f>IF(N59=0,0,(#REF!-E59-H59-K59)/N59)</f>
        <v>0</v>
      </c>
    </row>
    <row r="60" spans="1:17" ht="12.75" hidden="1">
      <c r="A60" s="29"/>
      <c r="B60" s="30"/>
      <c r="C60" s="8"/>
      <c r="D60" s="8"/>
      <c r="E60" s="31"/>
      <c r="F60" s="43"/>
      <c r="G60" s="49"/>
      <c r="H60" s="50"/>
      <c r="I60" s="8"/>
      <c r="J60" s="8"/>
      <c r="K60" s="31"/>
      <c r="L60" s="8"/>
      <c r="M60" s="8"/>
      <c r="N60" s="31"/>
      <c r="O60" s="9">
        <f>IF(L60=0,0,(#REF!-#REF!-F60-I60)/L60)</f>
        <v>0</v>
      </c>
      <c r="P60" s="9">
        <f t="shared" si="6"/>
        <v>0</v>
      </c>
      <c r="Q60" s="10">
        <f>IF(N60=0,0,(#REF!-E60-H60-K60)/N60)</f>
        <v>0</v>
      </c>
    </row>
    <row r="61" spans="1:17" ht="12.75" hidden="1">
      <c r="A61" s="29"/>
      <c r="B61" s="30"/>
      <c r="C61" s="8"/>
      <c r="D61" s="8"/>
      <c r="E61" s="31"/>
      <c r="F61" s="43"/>
      <c r="G61" s="49"/>
      <c r="H61" s="50"/>
      <c r="I61" s="8"/>
      <c r="J61" s="8"/>
      <c r="K61" s="31"/>
      <c r="L61" s="8"/>
      <c r="M61" s="8"/>
      <c r="N61" s="31"/>
      <c r="O61" s="9">
        <f>IF(L61=0,0,(#REF!-#REF!-F61-I61)/L61)</f>
        <v>0</v>
      </c>
      <c r="P61" s="9">
        <f t="shared" si="6"/>
        <v>0</v>
      </c>
      <c r="Q61" s="10">
        <f>IF(N61=0,0,(#REF!-E61-H61-K61)/N61)</f>
        <v>0</v>
      </c>
    </row>
    <row r="62" spans="1:17" ht="12.75" hidden="1">
      <c r="A62" s="29"/>
      <c r="B62" s="30"/>
      <c r="C62" s="8"/>
      <c r="D62" s="8"/>
      <c r="E62" s="31"/>
      <c r="F62" s="43"/>
      <c r="G62" s="49"/>
      <c r="H62" s="50"/>
      <c r="I62" s="8"/>
      <c r="J62" s="8"/>
      <c r="K62" s="31"/>
      <c r="L62" s="8"/>
      <c r="M62" s="8"/>
      <c r="N62" s="31"/>
      <c r="O62" s="9">
        <f>IF(L62=0,0,(#REF!-#REF!-F62-I62)/L62)</f>
        <v>0</v>
      </c>
      <c r="P62" s="9">
        <f t="shared" si="6"/>
        <v>0</v>
      </c>
      <c r="Q62" s="10">
        <f>IF(N62=0,0,(#REF!-E62-H62-K62)/N62)</f>
        <v>0</v>
      </c>
    </row>
    <row r="63" spans="1:17" ht="12.75" hidden="1">
      <c r="A63" s="29"/>
      <c r="B63" s="30"/>
      <c r="C63" s="8"/>
      <c r="D63" s="8"/>
      <c r="E63" s="31"/>
      <c r="F63" s="43"/>
      <c r="G63" s="49"/>
      <c r="H63" s="50"/>
      <c r="I63" s="8"/>
      <c r="J63" s="8"/>
      <c r="K63" s="31"/>
      <c r="L63" s="8"/>
      <c r="M63" s="8"/>
      <c r="N63" s="31"/>
      <c r="O63" s="9">
        <f>IF(L63=0,0,(#REF!-#REF!-F63-I63)/L63)</f>
        <v>0</v>
      </c>
      <c r="P63" s="9">
        <f t="shared" si="6"/>
        <v>0</v>
      </c>
      <c r="Q63" s="10">
        <f>IF(N63=0,0,(#REF!-E63-H63-K63)/N63)</f>
        <v>0</v>
      </c>
    </row>
    <row r="64" spans="1:17" ht="12.75" hidden="1">
      <c r="A64" s="29"/>
      <c r="B64" s="30"/>
      <c r="C64" s="8"/>
      <c r="D64" s="8"/>
      <c r="E64" s="31"/>
      <c r="F64" s="43"/>
      <c r="G64" s="49"/>
      <c r="H64" s="50"/>
      <c r="I64" s="8"/>
      <c r="J64" s="8"/>
      <c r="K64" s="31"/>
      <c r="L64" s="8"/>
      <c r="M64" s="8"/>
      <c r="N64" s="31"/>
      <c r="O64" s="9">
        <f>IF(L64=0,0,(#REF!-#REF!-F64-I64)/L64)</f>
        <v>0</v>
      </c>
      <c r="P64" s="9">
        <f t="shared" si="6"/>
        <v>0</v>
      </c>
      <c r="Q64" s="10">
        <f>IF(N64=0,0,(#REF!-E64-H64-K64)/N64)</f>
        <v>0</v>
      </c>
    </row>
    <row r="65" spans="1:17" ht="12.75" hidden="1">
      <c r="A65" s="29"/>
      <c r="B65" s="30"/>
      <c r="C65" s="8"/>
      <c r="D65" s="8"/>
      <c r="E65" s="31"/>
      <c r="F65" s="43"/>
      <c r="G65" s="49"/>
      <c r="H65" s="50"/>
      <c r="I65" s="8"/>
      <c r="J65" s="8"/>
      <c r="K65" s="31"/>
      <c r="L65" s="8"/>
      <c r="M65" s="8"/>
      <c r="N65" s="31"/>
      <c r="O65" s="9">
        <f>IF(L65=0,0,(#REF!-#REF!-F65-I65)/L65)</f>
        <v>0</v>
      </c>
      <c r="P65" s="9">
        <f t="shared" si="6"/>
        <v>0</v>
      </c>
      <c r="Q65" s="10">
        <f>IF(N65=0,0,(#REF!-E65-H65-K65)/N65)</f>
        <v>0</v>
      </c>
    </row>
    <row r="66" spans="1:17" ht="12.75" hidden="1">
      <c r="A66" s="29"/>
      <c r="B66" s="30"/>
      <c r="C66" s="8"/>
      <c r="D66" s="8"/>
      <c r="E66" s="31"/>
      <c r="F66" s="43"/>
      <c r="G66" s="49"/>
      <c r="H66" s="50"/>
      <c r="I66" s="8"/>
      <c r="J66" s="8"/>
      <c r="K66" s="31"/>
      <c r="L66" s="8"/>
      <c r="M66" s="8"/>
      <c r="N66" s="31"/>
      <c r="O66" s="9">
        <f>IF(L66=0,0,(#REF!-#REF!-F66-I66)/L66)</f>
        <v>0</v>
      </c>
      <c r="P66" s="9">
        <f t="shared" si="6"/>
        <v>0</v>
      </c>
      <c r="Q66" s="10">
        <f>IF(N66=0,0,(#REF!-E66-H66-K66)/N66)</f>
        <v>0</v>
      </c>
    </row>
    <row r="67" spans="1:17" ht="12.75" hidden="1">
      <c r="A67" s="29"/>
      <c r="B67" s="30"/>
      <c r="C67" s="8"/>
      <c r="D67" s="8"/>
      <c r="E67" s="31"/>
      <c r="F67" s="43"/>
      <c r="G67" s="49"/>
      <c r="H67" s="50"/>
      <c r="I67" s="8"/>
      <c r="J67" s="8"/>
      <c r="K67" s="31"/>
      <c r="L67" s="8"/>
      <c r="M67" s="8"/>
      <c r="N67" s="31"/>
      <c r="O67" s="9">
        <f>IF(L67=0,0,(#REF!-#REF!-F67-I67)/L67)</f>
        <v>0</v>
      </c>
      <c r="P67" s="9">
        <f t="shared" si="6"/>
        <v>0</v>
      </c>
      <c r="Q67" s="10">
        <f>IF(N67=0,0,(#REF!-E67-H67-K67)/N67)</f>
        <v>0</v>
      </c>
    </row>
    <row r="68" spans="1:17" ht="12.75" hidden="1">
      <c r="A68" s="29"/>
      <c r="B68" s="30"/>
      <c r="C68" s="8"/>
      <c r="D68" s="8"/>
      <c r="E68" s="31"/>
      <c r="F68" s="43"/>
      <c r="G68" s="49"/>
      <c r="H68" s="50"/>
      <c r="I68" s="8"/>
      <c r="J68" s="8"/>
      <c r="K68" s="31"/>
      <c r="L68" s="8"/>
      <c r="M68" s="8"/>
      <c r="N68" s="31"/>
      <c r="O68" s="9">
        <f>IF(L68=0,0,(#REF!-#REF!-F68-I68)/L68)</f>
        <v>0</v>
      </c>
      <c r="P68" s="9">
        <f t="shared" si="6"/>
        <v>0</v>
      </c>
      <c r="Q68" s="10">
        <f>IF(N68=0,0,(#REF!-E68-H68-K68)/N68)</f>
        <v>0</v>
      </c>
    </row>
    <row r="69" spans="1:17" ht="12.75" hidden="1">
      <c r="A69" s="29"/>
      <c r="B69" s="30"/>
      <c r="C69" s="8"/>
      <c r="D69" s="8"/>
      <c r="E69" s="31"/>
      <c r="F69" s="43"/>
      <c r="G69" s="49"/>
      <c r="H69" s="50"/>
      <c r="I69" s="8"/>
      <c r="J69" s="8"/>
      <c r="K69" s="31"/>
      <c r="L69" s="8"/>
      <c r="M69" s="8"/>
      <c r="N69" s="31"/>
      <c r="O69" s="9">
        <f>IF(L69=0,0,(#REF!-#REF!-F69-I69)/L69)</f>
        <v>0</v>
      </c>
      <c r="P69" s="9">
        <f t="shared" si="6"/>
        <v>0</v>
      </c>
      <c r="Q69" s="10">
        <f>IF(N69=0,0,(#REF!-E69-H69-K69)/N69)</f>
        <v>0</v>
      </c>
    </row>
    <row r="70" spans="1:17" ht="12.75" hidden="1">
      <c r="A70" s="29"/>
      <c r="B70" s="30"/>
      <c r="C70" s="8"/>
      <c r="D70" s="8"/>
      <c r="E70" s="31"/>
      <c r="F70" s="43"/>
      <c r="G70" s="49"/>
      <c r="H70" s="50"/>
      <c r="I70" s="8"/>
      <c r="J70" s="8"/>
      <c r="K70" s="31"/>
      <c r="L70" s="8"/>
      <c r="M70" s="8"/>
      <c r="N70" s="31"/>
      <c r="O70" s="9">
        <f>IF(L70=0,0,(#REF!-#REF!-F70-I70)/L70)</f>
        <v>0</v>
      </c>
      <c r="P70" s="9">
        <f t="shared" si="6"/>
        <v>0</v>
      </c>
      <c r="Q70" s="10">
        <f>IF(N70=0,0,(#REF!-E70-H70-K70)/N70)</f>
        <v>0</v>
      </c>
    </row>
    <row r="71" spans="1:17" ht="12.75" hidden="1">
      <c r="A71" s="29"/>
      <c r="B71" s="30"/>
      <c r="C71" s="8"/>
      <c r="D71" s="8"/>
      <c r="E71" s="31"/>
      <c r="F71" s="43"/>
      <c r="G71" s="49"/>
      <c r="H71" s="50"/>
      <c r="I71" s="8"/>
      <c r="J71" s="8"/>
      <c r="K71" s="31"/>
      <c r="L71" s="8"/>
      <c r="M71" s="8"/>
      <c r="N71" s="31"/>
      <c r="O71" s="9">
        <f>IF(L71=0,0,(#REF!-#REF!-F71-I71)/L71)</f>
        <v>0</v>
      </c>
      <c r="P71" s="9">
        <f t="shared" si="6"/>
        <v>0</v>
      </c>
      <c r="Q71" s="10">
        <f>IF(N71=0,0,(#REF!-E71-H71-K71)/N71)</f>
        <v>0</v>
      </c>
    </row>
    <row r="72" spans="1:2" ht="12.75">
      <c r="A72" s="29"/>
      <c r="B72" s="30"/>
    </row>
    <row r="73" spans="1:2" ht="12.75">
      <c r="A73" s="29"/>
      <c r="B73" s="30"/>
    </row>
    <row r="74" spans="1:2" ht="12.75">
      <c r="A74" s="29"/>
      <c r="B74" s="30"/>
    </row>
    <row r="75" spans="1:2" ht="12.75">
      <c r="A75" s="29"/>
      <c r="B75" s="30"/>
    </row>
    <row r="76" spans="1:2" ht="12.75">
      <c r="A76" s="29"/>
      <c r="B76" s="30"/>
    </row>
    <row r="77" spans="1:2" ht="12.75">
      <c r="A77" s="29"/>
      <c r="B77" s="30"/>
    </row>
    <row r="78" spans="1:2" ht="12.75">
      <c r="A78" s="29"/>
      <c r="B78" s="30"/>
    </row>
    <row r="79" spans="1:2" ht="12.75">
      <c r="A79" s="29"/>
      <c r="B79" s="30"/>
    </row>
    <row r="80" spans="1:2" ht="12.75">
      <c r="A80" s="29"/>
      <c r="B80" s="30"/>
    </row>
    <row r="81" spans="1:2" ht="12.75">
      <c r="A81" s="29"/>
      <c r="B81" s="30"/>
    </row>
    <row r="82" spans="1:2" ht="12.75">
      <c r="A82" s="29"/>
      <c r="B82" s="30"/>
    </row>
    <row r="83" spans="1:2" ht="12.75">
      <c r="A83" s="29"/>
      <c r="B83" s="30"/>
    </row>
    <row r="84" spans="1:2" ht="12.75">
      <c r="A84" s="29"/>
      <c r="B84" s="30"/>
    </row>
    <row r="85" spans="1:2" ht="12.75">
      <c r="A85" s="29"/>
      <c r="B85" s="30"/>
    </row>
    <row r="86" spans="1:2" ht="12.75">
      <c r="A86" s="29"/>
      <c r="B86" s="30"/>
    </row>
    <row r="87" spans="1:2" ht="12.75">
      <c r="A87" s="29"/>
      <c r="B87" s="30"/>
    </row>
    <row r="88" spans="1:2" ht="12.75">
      <c r="A88" s="29"/>
      <c r="B88" s="30"/>
    </row>
    <row r="89" spans="1:2" ht="12.75">
      <c r="A89" s="29"/>
      <c r="B89" s="30"/>
    </row>
    <row r="90" spans="1:2" ht="12.75">
      <c r="A90" s="29"/>
      <c r="B90" s="30"/>
    </row>
    <row r="91" spans="1:2" ht="12.75">
      <c r="A91" s="29"/>
      <c r="B91" s="30"/>
    </row>
    <row r="92" spans="1:2" ht="12.75">
      <c r="A92" s="29"/>
      <c r="B92" s="30"/>
    </row>
    <row r="93" spans="1:2" ht="12.75">
      <c r="A93" s="29"/>
      <c r="B93" s="30"/>
    </row>
    <row r="94" spans="1:2" ht="12.75">
      <c r="A94" s="29"/>
      <c r="B94" s="30"/>
    </row>
    <row r="95" spans="1:2" ht="12.75">
      <c r="A95" s="29"/>
      <c r="B95" s="30"/>
    </row>
    <row r="96" spans="1:2" ht="12.75">
      <c r="A96" s="29"/>
      <c r="B96" s="30"/>
    </row>
    <row r="97" spans="1:2" ht="12.75">
      <c r="A97" s="29"/>
      <c r="B97" s="30"/>
    </row>
    <row r="98" spans="1:2" ht="12.75">
      <c r="A98" s="29"/>
      <c r="B98" s="30"/>
    </row>
    <row r="99" spans="1:2" ht="12.75">
      <c r="A99" s="29"/>
      <c r="B99" s="30"/>
    </row>
    <row r="100" spans="1:2" ht="12.75">
      <c r="A100" s="29"/>
      <c r="B100" s="30"/>
    </row>
    <row r="101" spans="1:2" ht="12.75">
      <c r="A101" s="29"/>
      <c r="B101" s="30"/>
    </row>
    <row r="102" spans="1:2" ht="12.75">
      <c r="A102" s="29"/>
      <c r="B102" s="30"/>
    </row>
    <row r="103" spans="1:2" ht="12.75">
      <c r="A103" s="29"/>
      <c r="B103" s="30"/>
    </row>
    <row r="104" spans="1:2" ht="12.75">
      <c r="A104" s="29"/>
      <c r="B104" s="30"/>
    </row>
    <row r="105" spans="1:2" ht="12.75">
      <c r="A105" s="29"/>
      <c r="B105" s="30"/>
    </row>
    <row r="106" spans="1:2" ht="12.75">
      <c r="A106" s="29"/>
      <c r="B106" s="30"/>
    </row>
    <row r="107" spans="1:2" ht="12.75">
      <c r="A107" s="29"/>
      <c r="B107" s="30"/>
    </row>
    <row r="108" spans="1:2" ht="12.75">
      <c r="A108" s="29"/>
      <c r="B108" s="30"/>
    </row>
    <row r="109" spans="1:2" ht="12.75">
      <c r="A109" s="29"/>
      <c r="B109" s="30"/>
    </row>
    <row r="110" spans="1:2" ht="12.75">
      <c r="A110" s="29"/>
      <c r="B110" s="30"/>
    </row>
    <row r="111" spans="1:2" ht="12.75">
      <c r="A111" s="29"/>
      <c r="B111" s="30"/>
    </row>
    <row r="112" spans="1:2" ht="12.75">
      <c r="A112" s="29"/>
      <c r="B112" s="30"/>
    </row>
    <row r="113" spans="1:2" ht="12.75">
      <c r="A113" s="29"/>
      <c r="B113" s="30"/>
    </row>
    <row r="114" spans="1:2" ht="12.75">
      <c r="A114" s="29"/>
      <c r="B114" s="30"/>
    </row>
    <row r="115" spans="1:2" ht="12.75">
      <c r="A115" s="29"/>
      <c r="B115" s="30"/>
    </row>
    <row r="116" spans="1:2" ht="12.75">
      <c r="A116" s="29"/>
      <c r="B116" s="30"/>
    </row>
    <row r="117" spans="1:2" ht="12.75">
      <c r="A117" s="29"/>
      <c r="B117" s="30"/>
    </row>
    <row r="118" spans="1:2" ht="12.75">
      <c r="A118" s="29"/>
      <c r="B118" s="30"/>
    </row>
    <row r="119" spans="1:2" ht="12.75">
      <c r="A119" s="29"/>
      <c r="B119" s="30"/>
    </row>
    <row r="120" spans="1:2" ht="12.75">
      <c r="A120" s="29"/>
      <c r="B120" s="30"/>
    </row>
    <row r="121" spans="1:2" ht="12.75">
      <c r="A121" s="29"/>
      <c r="B121" s="30"/>
    </row>
    <row r="122" spans="1:2" ht="12.75">
      <c r="A122" s="29"/>
      <c r="B122" s="30"/>
    </row>
    <row r="123" spans="1:2" ht="12.75">
      <c r="A123" s="29"/>
      <c r="B123" s="30"/>
    </row>
    <row r="124" spans="1:2" ht="12.75">
      <c r="A124" s="29"/>
      <c r="B124" s="30"/>
    </row>
    <row r="125" spans="1:2" ht="12.75">
      <c r="A125" s="29"/>
      <c r="B125" s="30"/>
    </row>
    <row r="126" spans="1:2" ht="12.75">
      <c r="A126" s="29"/>
      <c r="B126" s="30"/>
    </row>
    <row r="127" spans="1:2" ht="12.75">
      <c r="A127" s="29"/>
      <c r="B127" s="30"/>
    </row>
    <row r="128" spans="1:2" ht="12.75">
      <c r="A128" s="29"/>
      <c r="B128" s="30"/>
    </row>
    <row r="129" spans="1:2" ht="12.75">
      <c r="A129" s="29"/>
      <c r="B129" s="30"/>
    </row>
    <row r="130" spans="1:2" ht="12.75">
      <c r="A130" s="29"/>
      <c r="B130" s="30"/>
    </row>
    <row r="131" spans="1:2" ht="12.75">
      <c r="A131" s="29"/>
      <c r="B131" s="30"/>
    </row>
    <row r="132" spans="1:2" ht="12.75">
      <c r="A132" s="29"/>
      <c r="B132" s="30"/>
    </row>
    <row r="133" spans="1:2" ht="12.75">
      <c r="A133" s="29"/>
      <c r="B133" s="30"/>
    </row>
    <row r="134" spans="1:2" ht="12.75">
      <c r="A134" s="29"/>
      <c r="B134" s="30"/>
    </row>
    <row r="135" spans="1:2" ht="12.75">
      <c r="A135" s="29"/>
      <c r="B135" s="30"/>
    </row>
    <row r="136" spans="1:2" ht="12.75">
      <c r="A136" s="29"/>
      <c r="B136" s="30"/>
    </row>
    <row r="137" spans="1:2" ht="12.75">
      <c r="A137" s="29"/>
      <c r="B137" s="30"/>
    </row>
    <row r="138" spans="1:2" ht="12.75">
      <c r="A138" s="29"/>
      <c r="B138" s="30"/>
    </row>
    <row r="139" spans="1:2" ht="12.75">
      <c r="A139" s="29"/>
      <c r="B139" s="30"/>
    </row>
    <row r="140" spans="1:2" ht="12.75">
      <c r="A140" s="29"/>
      <c r="B140" s="30"/>
    </row>
    <row r="141" spans="1:2" ht="12.75">
      <c r="A141" s="29"/>
      <c r="B141" s="30"/>
    </row>
    <row r="142" spans="1:2" ht="12.75">
      <c r="A142" s="29"/>
      <c r="B142" s="30"/>
    </row>
    <row r="143" spans="1:2" ht="12.75">
      <c r="A143" s="29"/>
      <c r="B143" s="30"/>
    </row>
    <row r="144" spans="1:2" ht="12.75">
      <c r="A144" s="29"/>
      <c r="B144" s="30"/>
    </row>
    <row r="145" spans="1:2" ht="12.75">
      <c r="A145" s="29"/>
      <c r="B145" s="30"/>
    </row>
    <row r="146" spans="1:2" ht="12.75">
      <c r="A146" s="29"/>
      <c r="B146" s="30"/>
    </row>
  </sheetData>
  <sheetProtection/>
  <mergeCells count="9">
    <mergeCell ref="B2:L2"/>
    <mergeCell ref="O3:Q4"/>
    <mergeCell ref="A3:A5"/>
    <mergeCell ref="B3:B5"/>
    <mergeCell ref="F3:H4"/>
    <mergeCell ref="C3:C5"/>
    <mergeCell ref="D3:E5"/>
    <mergeCell ref="I3:K5"/>
    <mergeCell ref="L3:N5"/>
  </mergeCells>
  <printOptions/>
  <pageMargins left="0.07874015748031496" right="0.03937007874015748" top="0" bottom="0.07874015748031496" header="0.2755905511811024" footer="0.11811023622047245"/>
  <pageSetup horizontalDpi="600" verticalDpi="600" orientation="landscape" paperSize="9" scale="72"/>
  <headerFooter alignWithMargins="0"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Департамент здравоохранения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Цветкова Н.Н.</dc:creator>
  <cp:keywords/>
  <dc:description/>
  <cp:lastModifiedBy>Владимир Копычев</cp:lastModifiedBy>
  <cp:lastPrinted>2019-02-19T05:29:00Z</cp:lastPrinted>
  <dcterms:created xsi:type="dcterms:W3CDTF">2000-05-24T14:04:34Z</dcterms:created>
  <dcterms:modified xsi:type="dcterms:W3CDTF">2019-02-19T11:32:34Z</dcterms:modified>
  <cp:category/>
  <cp:version/>
  <cp:contentType/>
  <cp:contentStatus/>
</cp:coreProperties>
</file>